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tabRatio="599" activeTab="0"/>
  </bookViews>
  <sheets>
    <sheet name="СПИСОК" sheetId="1" r:id="rId1"/>
    <sheet name="СВОД" sheetId="2" r:id="rId2"/>
    <sheet name="Расчет коэф.К2" sheetId="3" r:id="rId3"/>
    <sheet name="Qотп." sheetId="4" r:id="rId4"/>
  </sheets>
  <definedNames>
    <definedName name="_xlnm.Print_Titles" localSheetId="0">'СПИСОК'!$12:$13</definedName>
    <definedName name="_xlnm.Print_Area" localSheetId="0">'СПИСОК'!$A$1:$CA$175</definedName>
  </definedNames>
  <calcPr fullCalcOnLoad="1"/>
</workbook>
</file>

<file path=xl/comments3.xml><?xml version="1.0" encoding="utf-8"?>
<comments xmlns="http://schemas.openxmlformats.org/spreadsheetml/2006/main">
  <authors>
    <author>Автор</author>
  </authors>
  <commentList>
    <comment ref="H9" authorId="0">
      <text>
        <r>
          <rPr>
            <b/>
            <sz val="8"/>
            <rFont val="Tahoma"/>
            <family val="2"/>
          </rPr>
          <t>Автор:</t>
        </r>
        <r>
          <rPr>
            <sz val="8"/>
            <rFont val="Tahoma"/>
            <family val="2"/>
          </rPr>
          <t xml:space="preserve">
Берем новую  таррификацию колонку Сумма окладов </t>
        </r>
      </text>
    </comment>
    <comment ref="H18" authorId="0">
      <text>
        <r>
          <rPr>
            <b/>
            <sz val="8"/>
            <rFont val="Tahoma"/>
            <family val="2"/>
          </rPr>
          <t>Автор:</t>
        </r>
        <r>
          <rPr>
            <sz val="8"/>
            <rFont val="Tahoma"/>
            <family val="2"/>
          </rPr>
          <t xml:space="preserve">
берем из шт распис Всего ФЗП с учетом дефлятора 5% с 01.10.2014 по 31.12.2014</t>
        </r>
      </text>
    </comment>
    <comment ref="H20" authorId="0">
      <text>
        <r>
          <rPr>
            <b/>
            <sz val="9"/>
            <rFont val="Tahoma"/>
            <family val="2"/>
          </rPr>
          <t>Автор:</t>
        </r>
        <r>
          <rPr>
            <sz val="9"/>
            <rFont val="Tahoma"/>
            <family val="2"/>
          </rPr>
          <t xml:space="preserve">
из тариф списка всего з/п в год (3 месяца)
</t>
        </r>
      </text>
    </comment>
    <comment ref="H24" authorId="0">
      <text>
        <r>
          <rPr>
            <b/>
            <sz val="8"/>
            <rFont val="Tahoma"/>
            <family val="2"/>
          </rPr>
          <t>Автор:</t>
        </r>
        <r>
          <rPr>
            <sz val="8"/>
            <rFont val="Tahoma"/>
            <family val="2"/>
          </rPr>
          <t xml:space="preserve">
отпускные  прошлый год + замещение педработников</t>
        </r>
      </text>
    </comment>
    <comment ref="J24" authorId="0">
      <text>
        <r>
          <rPr>
            <b/>
            <sz val="8"/>
            <rFont val="Tahoma"/>
            <family val="2"/>
          </rPr>
          <t>Автор:</t>
        </r>
        <r>
          <rPr>
            <sz val="8"/>
            <rFont val="Tahoma"/>
            <family val="2"/>
          </rPr>
          <t xml:space="preserve">
дефлятор</t>
        </r>
      </text>
    </comment>
  </commentList>
</comments>
</file>

<file path=xl/sharedStrings.xml><?xml version="1.0" encoding="utf-8"?>
<sst xmlns="http://schemas.openxmlformats.org/spreadsheetml/2006/main" count="590" uniqueCount="329">
  <si>
    <t>№ п/п</t>
  </si>
  <si>
    <t>Занимаемая должность</t>
  </si>
  <si>
    <t>Минимальный оклад (должностной оклад),ставка заработной платы, руб.</t>
  </si>
  <si>
    <t>Дисциплина</t>
  </si>
  <si>
    <t>Итого:</t>
  </si>
  <si>
    <t>среднее</t>
  </si>
  <si>
    <t>учитель</t>
  </si>
  <si>
    <t>учитель-дефектолог</t>
  </si>
  <si>
    <t>воспитатель</t>
  </si>
  <si>
    <t xml:space="preserve">высшее </t>
  </si>
  <si>
    <t>Руководителям, педагогическим работникам и другим специалистам медико-педагогических и психолого-медико-педагогических консультаций, логопедических пунктов</t>
  </si>
  <si>
    <t>Образование (высшее проф./среднее проф.)</t>
  </si>
  <si>
    <t>Медицинским работникам за работу в специальных коррекционных) образовательных учреждениях для обучающихся, воспитанников с отклонениями в развитии (в том числе с задержкой психического развития)</t>
  </si>
  <si>
    <t>За работу в специальных учебно-воспитательных учреждениях для детей и подростков с девиантным поведением</t>
  </si>
  <si>
    <t>Медицинским работникам за работу в специальных (коррекционных) образовательных учреждениях для обучающихся, воспитанников с дефектами умственного развития и детей с поражением ЦНС с нарушением психики</t>
  </si>
  <si>
    <t xml:space="preserve">   За работу в оздоровительных образовательных учреждениях санаторного типа (классах, группах) для детей, нуждающихся в длительном лечении</t>
  </si>
  <si>
    <t xml:space="preserve"> Руководителям в образовательных учреждениях, имеющих специальные (коррекционные) отделения, классы, группы для обучающихся (воспитанников) с отклонениями в развитии или классы (группы) для обучающихся (воспитанников), нуждающихся в длительном лечении. Руководителям, работникам в общеобразовательных школах-интернатах, непосредственно занятых в таких классах (группах)</t>
  </si>
  <si>
    <t>Медицинским и иным работникам, непосредственно участвующим в оказании противотуберкулезной помощи
и занятие которых связано с опасностью инфицирования микробактериями туберкулеза в оздоровительных образовательных учреждениях санаторного типа для детей, инфицированных туберкулезом; Российского санаторно-реабилитационного центра для детей-сирот и детей, оставшихся без попечения родителей, страдающих различными формами туберкулезной инфекции</t>
  </si>
  <si>
    <t xml:space="preserve">Учителям и педагогам, работа которых связана с опасностью инфицирования микробактериями туберкулеза в стационарах для детей, страдающих различными формами туберкулезной инфекции
</t>
  </si>
  <si>
    <t>За работу в общеобразовательных школах-интернатах</t>
  </si>
  <si>
    <t>За работу в образовательных учреждениях при исправительных учреждениях</t>
  </si>
  <si>
    <t>Педагогическим работникам лицеев, гимназий, колледжей</t>
  </si>
  <si>
    <t>Женщинам, работающим в сельской местности, на работах, где по условиям труда рабочий день разделен на части (с перерывом рабочего времени более двух часов)</t>
  </si>
  <si>
    <t>выплата за опыт работы в занимаемой должности</t>
  </si>
  <si>
    <t>Итого</t>
  </si>
  <si>
    <t>педагог-организатор</t>
  </si>
  <si>
    <t>Кол-во ставок</t>
  </si>
  <si>
    <t>Антипина Наталия Николаевна</t>
  </si>
  <si>
    <t>социально-бытовая ориентация</t>
  </si>
  <si>
    <t>математика</t>
  </si>
  <si>
    <t>Зеленицкая Татьяна Эдуардовна</t>
  </si>
  <si>
    <t>география</t>
  </si>
  <si>
    <t>Буланова Валентина Михайловна</t>
  </si>
  <si>
    <t>ритмика</t>
  </si>
  <si>
    <t>физкультура</t>
  </si>
  <si>
    <t>Галушко Елена Витальевна</t>
  </si>
  <si>
    <t>Глухов Анатолий Дмитриевич</t>
  </si>
  <si>
    <t>Досина Любовь Николаевна</t>
  </si>
  <si>
    <t>Учитель</t>
  </si>
  <si>
    <t>Другова Мария Сергеевна</t>
  </si>
  <si>
    <t>Дунаева Тамара Владимировна</t>
  </si>
  <si>
    <t>биология</t>
  </si>
  <si>
    <t>Исупова Елена Семеновна</t>
  </si>
  <si>
    <t>Кузнецова Наталья Владимировна</t>
  </si>
  <si>
    <t>изобразительное искусство</t>
  </si>
  <si>
    <t>Лебедева Антонина Ивановна</t>
  </si>
  <si>
    <t>Лебедева Зоя Тимофеевна</t>
  </si>
  <si>
    <t>Михеенко Ирина Александровна</t>
  </si>
  <si>
    <t>педагог-психолог</t>
  </si>
  <si>
    <t>Мирошина Галина Николаевна</t>
  </si>
  <si>
    <t>Меньшикова Елена Юрьевна</t>
  </si>
  <si>
    <t>Осипова Ирина Юрьевна</t>
  </si>
  <si>
    <t>Петрова Ольга Александровна</t>
  </si>
  <si>
    <t>Потолицына Раиса Матвеевна</t>
  </si>
  <si>
    <t>Сидорин Николай Николаевич</t>
  </si>
  <si>
    <t>Суворова Ольга Владимировна</t>
  </si>
  <si>
    <t>Селиванова Ирина Ивановна</t>
  </si>
  <si>
    <t>Степанова Галина Андреевна</t>
  </si>
  <si>
    <t>Стояновский Виктор Гордеевич</t>
  </si>
  <si>
    <t>Степанов Степан Касьянович</t>
  </si>
  <si>
    <t>Федотова Татьяна Петровна</t>
  </si>
  <si>
    <t>Фирсова Карина Леонидовна</t>
  </si>
  <si>
    <t>Должность</t>
  </si>
  <si>
    <t>Кол-во часов</t>
  </si>
  <si>
    <t>компенсационные выплаты, руб.</t>
  </si>
  <si>
    <t>персональные выплаты, руб.</t>
  </si>
  <si>
    <t xml:space="preserve">всего </t>
  </si>
  <si>
    <t>Воспитатель</t>
  </si>
  <si>
    <t>Педагог доп. образования</t>
  </si>
  <si>
    <t>Педагог-организатор</t>
  </si>
  <si>
    <t>Педагог-психолог</t>
  </si>
  <si>
    <t>Социальный педагог</t>
  </si>
  <si>
    <t>Учитель-дефектолог</t>
  </si>
  <si>
    <t>педагог доп. образования</t>
  </si>
  <si>
    <t>социальный педагог</t>
  </si>
  <si>
    <t>Кононова Людмила Евгеньевна</t>
  </si>
  <si>
    <t>Королева Ксения Николоаевна</t>
  </si>
  <si>
    <t>Казанина Светлана Петровна</t>
  </si>
  <si>
    <t>Комбарова Ирина Валерьевна</t>
  </si>
  <si>
    <t>учителям и иным педагогическим работникам за заведование элементами инфраструктуры</t>
  </si>
  <si>
    <t>учителям и иным педпгогическим работникам за проверку письменных работ</t>
  </si>
  <si>
    <t>Прочие доплаты</t>
  </si>
  <si>
    <t>Бойко Мария Анатольевна</t>
  </si>
  <si>
    <t xml:space="preserve">Начальник финансового отдела </t>
  </si>
  <si>
    <t>русский язык</t>
  </si>
  <si>
    <t>литература</t>
  </si>
  <si>
    <t>математика (математические представления и конструирование)</t>
  </si>
  <si>
    <t>окружающий мир</t>
  </si>
  <si>
    <t>литературное чтение</t>
  </si>
  <si>
    <t>физическая культура (музыкально-ритмические занятия)</t>
  </si>
  <si>
    <t>адаптивная физическая культура</t>
  </si>
  <si>
    <t>технология (столярное дело)</t>
  </si>
  <si>
    <t>Грищенко Татьяна Анатольевна</t>
  </si>
  <si>
    <t>русский язык (графика и письмо)</t>
  </si>
  <si>
    <t>Веремееноко Татьяна Валерьевна</t>
  </si>
  <si>
    <t>технология (цветоводство и декоративное садоводство)</t>
  </si>
  <si>
    <t>технология (швейное дело)</t>
  </si>
  <si>
    <t>технология (ручной труд)</t>
  </si>
  <si>
    <t>технология (трудовое обучение)</t>
  </si>
  <si>
    <t>литературное чтение (альтернативное чтение)</t>
  </si>
  <si>
    <t>Корчагина Галина Анатольевна</t>
  </si>
  <si>
    <t>музыка</t>
  </si>
  <si>
    <t xml:space="preserve">русский язык </t>
  </si>
  <si>
    <t>Шитикова Галина Михайловна</t>
  </si>
  <si>
    <t>г.Железногорска КГСБУ "ТЦБ" ________________ Кунгурцева Е.В.</t>
  </si>
  <si>
    <t>технология (штукатурно-малярное дело)</t>
  </si>
  <si>
    <t>окружающий мир (человек, природа, общество)</t>
  </si>
  <si>
    <t>Чертусева Лариса Васильевна</t>
  </si>
  <si>
    <t>Директор ________________________ Горячкина Е.В.</t>
  </si>
  <si>
    <t>Васина Лариса Александровна</t>
  </si>
  <si>
    <t>учитель-логопед</t>
  </si>
  <si>
    <t xml:space="preserve">литературное чтение (альтернативное чтение) </t>
  </si>
  <si>
    <t xml:space="preserve">окружающий мир (человек, природа, общество) </t>
  </si>
  <si>
    <t>Орехова Виктория Сергеевна</t>
  </si>
  <si>
    <t>Тихомирова Любовь Ивановна</t>
  </si>
  <si>
    <t>Учитель-логопед</t>
  </si>
  <si>
    <t>Вавулин Артем Михайлович</t>
  </si>
  <si>
    <t>Власова Елена Васильевна</t>
  </si>
  <si>
    <t>Незамайкова Елена Владимировна</t>
  </si>
  <si>
    <t>Губанова Валентина Ивановна</t>
  </si>
  <si>
    <t xml:space="preserve">воспитатель </t>
  </si>
  <si>
    <t>Гужова Оксана Ивановна</t>
  </si>
  <si>
    <t>инструктор по труду</t>
  </si>
  <si>
    <t>Колосова Елена Александрона</t>
  </si>
  <si>
    <t>инструктор по физической культуре</t>
  </si>
  <si>
    <t>инстрктор по труду</t>
  </si>
  <si>
    <t>Мельниченко Людмила Анатольевна</t>
  </si>
  <si>
    <t>Филипова Светлана Владимировна</t>
  </si>
  <si>
    <t>литературоное чтение (альтернативное чтение)</t>
  </si>
  <si>
    <t>русский язык (графика  и письмо)</t>
  </si>
  <si>
    <t>искусство (изобразительное искусство)</t>
  </si>
  <si>
    <t>Инструктор по труду</t>
  </si>
  <si>
    <t>Инструктор по физической культуре</t>
  </si>
  <si>
    <t>Тьютор</t>
  </si>
  <si>
    <t>Когда и кем присвоена квалификационная категория (Дата, № приказа  и наименование органа, присвоившего категорию)</t>
  </si>
  <si>
    <t>Срок действия категории</t>
  </si>
  <si>
    <t>Захарова Светлана Алексеевна</t>
  </si>
  <si>
    <t>высшая</t>
  </si>
  <si>
    <t>приказ МОиНКК № 106-03/2-1 от 24.04.14</t>
  </si>
  <si>
    <t>приказ МОиНКК от 15.12.2011 №244-04.2</t>
  </si>
  <si>
    <t>первая</t>
  </si>
  <si>
    <t>приказ МОиНКК от 16.11.2011 №221-04/02</t>
  </si>
  <si>
    <t>приказ МОиНКК от 22.01.2010 №2-04/1</t>
  </si>
  <si>
    <t>приказ МОиНКК от 27.03.2014 №73-03/02</t>
  </si>
  <si>
    <t>приказ МОиНКК от 16.12.2010 №157-03/2</t>
  </si>
  <si>
    <t>приказ МОиНКК от 26.04.2013 №123-04/2</t>
  </si>
  <si>
    <t>приказ МОиНКК от 31.10.2013 №272-04/2</t>
  </si>
  <si>
    <t>приказ МОиНКК от 24.01.2013 №18-04/02</t>
  </si>
  <si>
    <t>приказ МОиНКК от 24.04.2014 №106-03/2-1</t>
  </si>
  <si>
    <t>приказ МОиНКК от 27.12.2011</t>
  </si>
  <si>
    <t>приказ МОиНКК от 12.03.2012 №46-04/2</t>
  </si>
  <si>
    <t xml:space="preserve">приказ МОиНКК от 16.12.2010 №157-03/2 </t>
  </si>
  <si>
    <t>приказ МОиНКК от 27.02.2014 №63-03/2</t>
  </si>
  <si>
    <t>приказ МОиНКК от 16.12.2010 №157-3/2</t>
  </si>
  <si>
    <t>приказ по учреждению от 10.02.2010 №12л/с</t>
  </si>
  <si>
    <t>за работу в образовательных учреждениях для обучающихся с ограниченными возможностями здоровья (отделениях, классах группах), 20%</t>
  </si>
  <si>
    <t>выплата за работу в ЗАТО, 20%</t>
  </si>
  <si>
    <t>за работу в образовательных учреждениях для детей-сирот и детей, оставшихся без попечения родителей, а также за работу в группах для детей-сирот и детей, оставшихся без попечения родителей, в общеобразовательных учреждениях, учреждениях начального и среднего профессионального образования, 20%</t>
  </si>
  <si>
    <t>за работу в общеобразовательном учреждении, имеющем интернат, 15%</t>
  </si>
  <si>
    <t>специалистам, впервые окончившим одно из учреждений высшего или среднего проф. образования и заключившим в течение трех лет после окончания учебного заведения трудовые договоры с КГБОУ/КГКОУ, 20%</t>
  </si>
  <si>
    <t>за классное руководство, 2700,00 рублей ( в зависимости от наполняемости в классе), руб.</t>
  </si>
  <si>
    <r>
      <t>K</t>
    </r>
    <r>
      <rPr>
        <vertAlign val="subscript"/>
        <sz val="11"/>
        <color indexed="8"/>
        <rFont val="Times New Roman"/>
        <family val="1"/>
      </rPr>
      <t>2</t>
    </r>
    <r>
      <rPr>
        <sz val="11"/>
        <color indexed="8"/>
        <rFont val="Times New Roman"/>
        <family val="1"/>
      </rPr>
      <t xml:space="preserve"> = Q</t>
    </r>
    <r>
      <rPr>
        <vertAlign val="subscript"/>
        <sz val="11"/>
        <color indexed="8"/>
        <rFont val="Times New Roman"/>
        <family val="1"/>
      </rPr>
      <t>1</t>
    </r>
    <r>
      <rPr>
        <sz val="11"/>
        <color indexed="8"/>
        <rFont val="Times New Roman"/>
        <family val="1"/>
      </rPr>
      <t xml:space="preserve"> / Q</t>
    </r>
    <r>
      <rPr>
        <vertAlign val="subscript"/>
        <sz val="11"/>
        <color indexed="8"/>
        <rFont val="Times New Roman"/>
        <family val="1"/>
      </rPr>
      <t>окл</t>
    </r>
    <r>
      <rPr>
        <sz val="11"/>
        <color indexed="8"/>
        <rFont val="Times New Roman"/>
        <family val="1"/>
      </rPr>
      <t xml:space="preserve"> х 100%</t>
    </r>
  </si>
  <si>
    <t>Qокл – объем средств, предусмотренный на выплату окладов (должностных окладов), ставок заработной платы педагогических работников</t>
  </si>
  <si>
    <t>Q1 - фонд оплаты труда педагогических работников</t>
  </si>
  <si>
    <r>
      <t>Q</t>
    </r>
    <r>
      <rPr>
        <vertAlign val="subscript"/>
        <sz val="11"/>
        <color indexed="8"/>
        <rFont val="Times New Roman"/>
        <family val="1"/>
      </rPr>
      <t>1</t>
    </r>
    <r>
      <rPr>
        <sz val="11"/>
        <color indexed="8"/>
        <rFont val="Times New Roman"/>
        <family val="1"/>
      </rPr>
      <t xml:space="preserve"> = Q – Q</t>
    </r>
    <r>
      <rPr>
        <vertAlign val="subscript"/>
        <sz val="11"/>
        <color indexed="8"/>
        <rFont val="Times New Roman"/>
        <family val="1"/>
      </rPr>
      <t>2</t>
    </r>
    <r>
      <rPr>
        <sz val="11"/>
        <color indexed="8"/>
        <rFont val="Times New Roman"/>
        <family val="1"/>
      </rPr>
      <t xml:space="preserve"> – Q</t>
    </r>
    <r>
      <rPr>
        <vertAlign val="subscript"/>
        <sz val="11"/>
        <color indexed="8"/>
        <rFont val="Times New Roman"/>
        <family val="1"/>
      </rPr>
      <t>стим</t>
    </r>
    <r>
      <rPr>
        <sz val="11"/>
        <color indexed="8"/>
        <rFont val="Times New Roman"/>
        <family val="1"/>
      </rPr>
      <t xml:space="preserve"> – Q</t>
    </r>
    <r>
      <rPr>
        <vertAlign val="subscript"/>
        <sz val="11"/>
        <color indexed="8"/>
        <rFont val="Times New Roman"/>
        <family val="1"/>
      </rPr>
      <t>отп,</t>
    </r>
    <r>
      <rPr>
        <sz val="11"/>
        <color indexed="8"/>
        <rFont val="Times New Roman"/>
        <family val="1"/>
      </rPr>
      <t xml:space="preserve"> </t>
    </r>
  </si>
  <si>
    <t>где:</t>
  </si>
  <si>
    <t>Q - общий объем фонда оплаты труда педагогических работников</t>
  </si>
  <si>
    <t>Q2 - фонд оплаты труда педагогических работников, состоящий 
из установленных окладов (должностных окладов), ставок заработной платы, выплат компенсационного характера, персональных выплат, суммы повышений окладов (должностных окладов), ставок заработной платы за наличие квалификационной категории</t>
  </si>
  <si>
    <t>Qстим – предельный фонд оплаты труда, который может направляться на выплаты стимулирующего характера педагогическим работникам, определяется в размере не менее 25% от фонда оплаты труда педагогических работников</t>
  </si>
  <si>
    <t>*</t>
  </si>
  <si>
    <t>=</t>
  </si>
  <si>
    <t>Qотп – сумма средств, направляемая в резерв для оплаты отпусков, выплаты пособия по временной нетрудоспособности за счет средств работодателя, оплаты дней служебных командировок, подготовки, переподготовки, повышения квалификации педагогических работников</t>
  </si>
  <si>
    <t>Начальник финансового отдела</t>
  </si>
  <si>
    <t>Е.В. Кунгурцева</t>
  </si>
  <si>
    <t>Месяц</t>
  </si>
  <si>
    <t>Доплата за праздничные, руб.</t>
  </si>
  <si>
    <t>Отпуск очередной, руб.</t>
  </si>
  <si>
    <t>Отпуск дополнительный, руб.</t>
  </si>
  <si>
    <t>Выплата компенсации отпуска при увольнении, руб.</t>
  </si>
  <si>
    <t>Выплата пособия по временной нетрудоспособности, руб.</t>
  </si>
  <si>
    <t xml:space="preserve">Оплата служебных командировок, подготовки, переподготовки, повышения квалификации, руб. </t>
  </si>
  <si>
    <t>Итого, руб.</t>
  </si>
  <si>
    <t>Доплата за сверхурочные часы, руб.</t>
  </si>
  <si>
    <t>Замена учительских  и воспитательских часов, руб.</t>
  </si>
  <si>
    <t>педагогическим работникам за индивидуальное обучение на дому обучающихся, осваивающих образовательные программы начального общего, основного общего и среднего общего образования, 20%</t>
  </si>
  <si>
    <t>руководителям, работникам общеобразовательных учреждений, имеющих интернат, непосредственно занятых в таких классах (группах), 20%</t>
  </si>
  <si>
    <t>Сумма должностных окладов с учетом нагрузки, руб.</t>
  </si>
  <si>
    <t>Сумма должностных окладов с учетом повышаюхих коэффициентов и нагрузки, руб.</t>
  </si>
  <si>
    <t>Расчет суммы средств, направляемой в резерв для оплаты отпусков, выплаты пособия по временной нетрудоспособности за счет средств работодателя, оплаты дней служебных командировок, подготовки, переподготовки, повышения квалификации педагогических работников на 2015 год</t>
  </si>
  <si>
    <t>Материальная помощь, руб.</t>
  </si>
  <si>
    <t>Краевое государственное бюджетное общеобразовательное учреждение "Железногорская общеобразовательная школа-интернат"</t>
  </si>
  <si>
    <r>
      <t xml:space="preserve">1285033,67 руб. / 12 мес. = </t>
    </r>
    <r>
      <rPr>
        <b/>
        <sz val="11"/>
        <color indexed="8"/>
        <rFont val="Calibri"/>
        <family val="2"/>
      </rPr>
      <t xml:space="preserve">107086,14 руб. </t>
    </r>
  </si>
  <si>
    <t>краевое государственное бюджетное общеобразовательное учреждение "Железногорская общеобразовательная школа-интернат"</t>
  </si>
  <si>
    <t>Варыгина Ольга Анатольевна</t>
  </si>
  <si>
    <t>приказ МОиНКК № 745-04/2-1 от 27.11.14</t>
  </si>
  <si>
    <t>Диплом ЖВ №822361 от 25.06.1982</t>
  </si>
  <si>
    <t>обществознание (включая экономику и право)</t>
  </si>
  <si>
    <t xml:space="preserve">история </t>
  </si>
  <si>
    <t>Диплом МВ №398516 28.07.1986</t>
  </si>
  <si>
    <t xml:space="preserve">Кузовкова Татьяна Николаевна  </t>
  </si>
  <si>
    <t>Диплом МБ №398590 29.07.1986</t>
  </si>
  <si>
    <t>Диплом ЗТ-I № 157839 01.07.1985</t>
  </si>
  <si>
    <t>природоведение</t>
  </si>
  <si>
    <t>Диплом ИВ №500681 16.07.1988</t>
  </si>
  <si>
    <t>Диплом Г-I №616977 от 26.02.1980</t>
  </si>
  <si>
    <t>приказ МОиНКК от 28.05.2015 №169-11-03</t>
  </si>
  <si>
    <t>приказ МОиНКК от 27.11.2014 №745-04/2</t>
  </si>
  <si>
    <t>Расчет повышающего коэффициента K2 с 01.09.2015г.</t>
  </si>
  <si>
    <t xml:space="preserve">Тарификационный свод работников по должностям и по окладам с 01.09.2015г.
</t>
  </si>
  <si>
    <t xml:space="preserve">Брюханова Ольга Геннадьевна </t>
  </si>
  <si>
    <t>Высшее: Красноярский государственный педагогический университет. Специальность-русский и литература. Квалификация-учитель русского языка и литература.</t>
  </si>
  <si>
    <t>Диплом ДВС №1718179 30.05.2003</t>
  </si>
  <si>
    <t>приказ МОиНКК от 16.11.2011 №211-04/02</t>
  </si>
  <si>
    <t>Доронина Наталия Николаевна</t>
  </si>
  <si>
    <t>педагог-библиотекарь</t>
  </si>
  <si>
    <t>Высшее: Красноярский государственный педагогический институт. Специальность-французкий, немецкий языки. Квалификация-учитель средней школы</t>
  </si>
  <si>
    <t>Диплом Э №410054 от 01.07.1977г.</t>
  </si>
  <si>
    <t>Зарубина Надежда Михайловна</t>
  </si>
  <si>
    <t>высшее: Красноярский государственный педагогический университет. Специальность - "Олигофренопедагогика" с дополнительной специальностью логопед. Квалификация - учитель и логопед школ для детей с нарушением интеллекта</t>
  </si>
  <si>
    <t>Диплом МО №074506 от 19.06.1997</t>
  </si>
  <si>
    <t>Педагог-библиотекарь</t>
  </si>
  <si>
    <r>
      <t>K</t>
    </r>
    <r>
      <rPr>
        <vertAlign val="subscript"/>
        <sz val="11"/>
        <color indexed="8"/>
        <rFont val="Times New Roman"/>
        <family val="1"/>
      </rPr>
      <t>2</t>
    </r>
    <r>
      <rPr>
        <sz val="11"/>
        <color indexed="8"/>
        <rFont val="Times New Roman"/>
        <family val="1"/>
      </rPr>
      <t xml:space="preserve"> = 300 954,15 / 335 124,98 * 100%</t>
    </r>
  </si>
  <si>
    <r>
      <t>Q</t>
    </r>
    <r>
      <rPr>
        <vertAlign val="subscript"/>
        <sz val="11"/>
        <color indexed="8"/>
        <rFont val="Times New Roman"/>
        <family val="1"/>
      </rPr>
      <t>1</t>
    </r>
    <r>
      <rPr>
        <sz val="11"/>
        <color indexed="8"/>
        <rFont val="Times New Roman"/>
        <family val="1"/>
      </rPr>
      <t xml:space="preserve"> =2056111,77-1134043,54-514027,94-107086,14</t>
    </r>
  </si>
  <si>
    <t>Вывод: так как К2 = 102,21% больше предельного заначения повышающего коэффициента, то повышающий коэффициент устанавливается в размере предельного значения, т.е. 35%</t>
  </si>
  <si>
    <t xml:space="preserve">Фамилия, имя, отчество </t>
  </si>
  <si>
    <t xml:space="preserve">Наличие квалификационной категории </t>
  </si>
  <si>
    <t>Стаж работы по профилю учреждения или профилю педагогической деятельности по состоянию на 01.09.2015г. (год. мес.)</t>
  </si>
  <si>
    <t>педагог дополнительного образования</t>
  </si>
  <si>
    <t>Высшее: Иркутский государственный институт. Специальность-дефектология (олигофренопедагогика). Квалификация-учитель вспомогательной школы</t>
  </si>
  <si>
    <t xml:space="preserve">Высшее: Красноярский государственный университет специальность: математика Квалификация:математик. Преподаватель </t>
  </si>
  <si>
    <t>Высшее: Высшее: федеральное государственное бюджетное образовательное учреждение высшего профессионального образования "Красноярский государственный педагогический университет им. В.П. Астафьева";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</si>
  <si>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Высшее:  Красноярский педагогический государственный институт. Специальность-педагогика и методика начального обучения. Квалификация-учитель начальных классов; Красноярский государственный педагогический университет. Специальность "Олигофреника". Дополнительная специальность "Логопедия". Квалификация - учитель и логопед школ для детей с нарушением интеллекта.</t>
  </si>
  <si>
    <t xml:space="preserve">Высшее: Государственное образовательное учреждение высшего профессионального образования "Красноярский государственный педагогический университет им.В.П.Астафьева". Специальность - "Педагогика и психология" </t>
  </si>
  <si>
    <t>Высшее: Иркутский государственный педагогический институт. Специальность-дефектология (олигофренопедагогика с дополнительной специальностью   логопедия). Квалификация-учитель и логопед специальной (вспомогательной) школы. Олигофренопедагог дошкольных учреждений</t>
  </si>
  <si>
    <t>Высшее: Красноярский государственный педагогический университет. Специальность-олигофренопедагогика с с дополнительной специальностью логопедия. Квалификация-учитель и логопед школ детей с нарушением интеллекта</t>
  </si>
  <si>
    <t>Среднее профессиональное: Енисейское педагогическое училище. Специальность-преподавание в начальных классах общеобразовательной школы. Квалификация-учитель начальных классов, воспитатель группы продленного дня.</t>
  </si>
  <si>
    <t>Среднее профессиональное: Ачинский педагогический колледж квалификация - учитель русского языка и литературы</t>
  </si>
  <si>
    <t xml:space="preserve">Высшее профессиональное: Ташкентский государственный педагогический институт Квалификация: учитель физики и математики </t>
  </si>
  <si>
    <t>Среднее специальное: Красноярский промышленный техникум. Специальность-электрооборудование промышленных предприятий и установок. Квалификация-техник-электрик</t>
  </si>
  <si>
    <t>Высшее профессиональное: Ленинградский ордена Трудового Красного Знамени ГПИ им. А.И.Герцена. Специальность -тифлопедагогика, квалификация - учитель начальных классов школ слепых и слабовидящих, тифлопедагогика дошкольных учреждений</t>
  </si>
  <si>
    <t>Высшее: Орский государственный педагогический институт им. Т.Г. Шевченко. Специальность-педагогика и методика начального образования. Квалификация и звание учителя начальных классов</t>
  </si>
  <si>
    <t>Высшее: Красноярский государственный университет. Лесосибирский педагогический институт. Специальность-педагогика и методика начального образования. Квалификация-учитель начальных классов;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</si>
  <si>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Высшее: Иркутский государственный педагогический институт. Специальность-дефектология (олигофренопедагогика с дополнительной специальностью логопедия) Квалификация-учитель и логопед вспомогательной школы. Олигофренопедагог дошкольных учреждений</t>
  </si>
  <si>
    <t>Высшее: Лесосибирский педагогический институт Красноярского государственного университета .Специальность: педагогика и методика начального образования, квалификация - учитель начальных классов</t>
  </si>
  <si>
    <t>Заречная Ольга Васильевна</t>
  </si>
  <si>
    <t xml:space="preserve">высшее: Красноярский государственный педагогический университет Специальность: "Олигофренопедагогика" с дополительной специальностью "Логопедия" Квалификация: учитель и логопед школ для детей с нарушением интеллекта </t>
  </si>
  <si>
    <t>Высшее профессиональное: Иркутский государственный педагогический институт. Специальность-дефектология(олигофренопедагогика и логопедия). Квалификация-учитель и логопед вспомогательной школы</t>
  </si>
  <si>
    <t>Высшее: Красноярский государственный педагогический институт. Специальность-биология. Квалификация и звание учитель средней школы;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</si>
  <si>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Высшее: КГПИ им.В.П.Астафьева Специальность: физическая культура и спорт с дополнительной специальностью "Валеология", квалификация-педагог по физической культуре и спорту, педагог-валеолог;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</si>
  <si>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 xml:space="preserve">Среднее: Красноярский технологический техникум Минбыта РСФСР. Специальность-швейное производство. Квалификация-техник-технолог </t>
  </si>
  <si>
    <t>Высшее профессиональное: Иркутский государственный педагогический институт. Специальность-дефектология (олигофренопедагогика и логопедия). Квалификация-учитель и логопед вспомогательной школы</t>
  </si>
  <si>
    <t>Высшее: Красноярский ордена "Знак Почета" государственный педагогический институт. Специальность-педагогика и методика начального обучения, квалификация - учитель начальных классов</t>
  </si>
  <si>
    <t>Высшее: Государственное образовательное учрреждение высшего профессионального образования Красноярский государственный педагогический университет им.Астафьева.Специальность-технология и предпринимательство с дополнительной специальностью информатика.Квалификация-учитель технологии, предпринимательства и информатики;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</si>
  <si>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Высшее профессиональное: Красноярский государственный педагогический институт. Специальность-Русский язык и литература. Квалификация-учитель русского языка и литературы</t>
  </si>
  <si>
    <t>Высшее: Государственное образовательное учреждение высшего профессионального образования "Красноярский государственный педагогический университет им. Астафьева". Квалификация-учитель-олигофренопедагог, учитель-логопед</t>
  </si>
  <si>
    <t>Высшее профессиональное: Красноярский Орден "Знак почета" государственный педагогический институт.  Специальность-педагогика и методика начального обучения. Квалификация-учитель начальных классов;профессиональная переподготовка в Частном образовательном учреждении дополнительного профессионального образования "Центр повышения квалификации" по программе "Специальное (дефектологическое) образование: олигофренопедагогика и олигофренопсихология"</t>
  </si>
  <si>
    <t>Среднее специальное: Минусинское педагогическое училище им А.С. Пушкина Специальность: №2001 "Преподавание в начальных классах общеобразовательной" Квалификация: учитель начальных классов</t>
  </si>
  <si>
    <t>Высшее: Талды-Курганский пединститут И. Джансугурова. Специалность-русский и литература. Квалификация-учитель русского языка и литературы.</t>
  </si>
  <si>
    <t>Средее специальное: Кинешемское педагогическое училище. Специальность-дошкольное воспитание. Квалификация-воспитатель детского сада</t>
  </si>
  <si>
    <t>Высшее: Иркутский государственный университет. Квалификация бакалавр психологии. Специальность  "Психология"</t>
  </si>
  <si>
    <t>Среднее специальное: Красноярское педагогическое училище№2. Специальность-дошкольное воспитание. Квалификация-воспитатель в дошкольных учреждениях.</t>
  </si>
  <si>
    <t>Высшее: Лесосибирский пединститут-филиал Красноярского госуниверситета. Специальность-педагогика и методика начального обучения. Квалификация-учитель начальных классов. Высшее: Красноярский государственный  педагогический университет. Специальность-олигофренопедагогика с дополнительной специальность-логопедия. Квалификация -учитель и логопед школы для детей с нарушением интеллекта</t>
  </si>
  <si>
    <t>Среднее специальное: Канское педагогическое училище. Специальность-учитель начальных классов, старший пионерважатый. Квалификация-учитель начальных классов и старший пионерважатый.</t>
  </si>
  <si>
    <t>Среднее специальное: Красноярское педагогическое училище №2. Специальность-воспитание в дошкольных учреждениях. Квалификация- воспитатель в дошкольных учреждениях</t>
  </si>
  <si>
    <t>Высшее профессиональное: ГОУВПО "Красноярский государственный педагогический университет им. В.П. Астафьева"  Специальность-технология и предпринимательство с дополнительной специальностью "Информатика". Квалификация-учительтехнологии, предпринимательства и информатики; Профессиональная переподготовка: ИДОиПК КГПУ им.В.П.Астафьева по программе "Олигофренопедагогика" по направлению "Образоване лиц с нарушениями интеллектуальном развитии"</t>
  </si>
  <si>
    <t>Высшее профессиональное:  Иркутский государственный педагогический институт. Специальность-дефектология (олигофренопедагогика с дополнительной специальностью логопедия) Квалификация-учитель и логопед вспомогательной школы. Олигофренопедагог дошкольных учреждений</t>
  </si>
  <si>
    <t>Высшее: Красноярский государственный педагогический институт. Специальность-физическое воспитание. Квалификация-учитель физического воспитания</t>
  </si>
  <si>
    <t>Высшее профессиональное: Красноярский государственный педагогический институ. Специальность-география. Квалификация-учитель географии</t>
  </si>
  <si>
    <t>Высшее профессиональное: Красноярский Орден "Знак почета" государственный педагогический институт.  Специальность-педагогика и методика начального обучения. Квалификация-учитель начальных классов; профессиональная переподготовка в Частном образовательном учреждении дополнительного профессионального образования "Центр повышения квалификации" по программе "Специальное (дефектологическое) образование: олигофренопедагогика и олигофренопсихология"</t>
  </si>
  <si>
    <t>Высшее: Восточно-Сибирский государственный институт культуры. Специальность-культурно-просветительная работа. Квалификация-руководитель самодеятельного оркестрового коллектива</t>
  </si>
  <si>
    <t>Высшее: Иркутский государственный педагогический институт. Специальность-дефектология (олигофренопедагогика и логопедия). Квалификация-учитель и логопед вспомогательной школы</t>
  </si>
  <si>
    <t>Высшее: Бурятский государственный педагогический институт им. Джоржи Банзарова. Специальность-физическое воспитание. Квалификация-преподаватель физического воспитания и звание учитель средней школы</t>
  </si>
  <si>
    <t xml:space="preserve">Среднее специальное: Красноярский промышленный колледж специальность: Промышленное и гражданское строительство, квалификация- техник-строитель </t>
  </si>
  <si>
    <t>Высшее: Красноярский государственный педагогический университет. Специальность-олигофренопедагогика с  дополнительной специальностью логопедия. Квалификация-учитель и логопед школ детей с нарушением интеллекта</t>
  </si>
  <si>
    <t>Высшее: Красноярский государственный педагогический университет Специальность:"Олигофренопедагогика" с дополнительной специальностью "Логопедия" Квалификация: учитель и логопед школ для детей с нарушением интеллекта</t>
  </si>
  <si>
    <t>Высшее: Лесосибирский государственный педагогический институт. Специальность: педагогика и методика начального обучения. Квалификация - уччитель начальных классов</t>
  </si>
  <si>
    <t>Высшее профессиональное:  Красноярский политехнический институт. Специальность-физика. Квалификация-учитель физики</t>
  </si>
  <si>
    <t>4г.0м.</t>
  </si>
  <si>
    <t>1г.0м.</t>
  </si>
  <si>
    <t>26 л.0м.</t>
  </si>
  <si>
    <t>12 л.6м.</t>
  </si>
  <si>
    <t>21г.0м.</t>
  </si>
  <si>
    <t>22 г.0м.</t>
  </si>
  <si>
    <t>23 г.0м.</t>
  </si>
  <si>
    <t>21г.1м.</t>
  </si>
  <si>
    <t>18л.10м.</t>
  </si>
  <si>
    <t>0г.0м.</t>
  </si>
  <si>
    <t>26л.0м.</t>
  </si>
  <si>
    <t>25л.0м.</t>
  </si>
  <si>
    <t>26л.3м.</t>
  </si>
  <si>
    <t>23г.0м.</t>
  </si>
  <si>
    <t>18л.1м.</t>
  </si>
  <si>
    <t>46л.7м.</t>
  </si>
  <si>
    <t>0л.9м.</t>
  </si>
  <si>
    <t>0л.0м.</t>
  </si>
  <si>
    <t>30л.0м.</t>
  </si>
  <si>
    <t>2г.0м.</t>
  </si>
  <si>
    <t>5л.0м.</t>
  </si>
  <si>
    <t>18л.0м.</t>
  </si>
  <si>
    <t>21г.8м.</t>
  </si>
  <si>
    <t>22г.6м.</t>
  </si>
  <si>
    <t>32г.10м.</t>
  </si>
  <si>
    <t>18л.2м.</t>
  </si>
  <si>
    <t>3г.0м.</t>
  </si>
  <si>
    <t>4г.9м.</t>
  </si>
  <si>
    <t>0л.3м.</t>
  </si>
  <si>
    <t>2г.7м.</t>
  </si>
  <si>
    <t>27л.0м.</t>
  </si>
  <si>
    <t>31г.10м.</t>
  </si>
  <si>
    <t>19л.0м.</t>
  </si>
  <si>
    <t>20л.10м.</t>
  </si>
  <si>
    <t>25л.9м.</t>
  </si>
  <si>
    <t>30л.6м.</t>
  </si>
  <si>
    <t>17л.0м.</t>
  </si>
  <si>
    <t>27л.7м.</t>
  </si>
  <si>
    <t>27л.10м.</t>
  </si>
  <si>
    <t>44г.0м.</t>
  </si>
  <si>
    <t>14л.4м.</t>
  </si>
  <si>
    <t>27л.5м.</t>
  </si>
  <si>
    <t>28л.0м.</t>
  </si>
  <si>
    <t>14л.0м.</t>
  </si>
  <si>
    <t>17л.9м.</t>
  </si>
  <si>
    <t>14л.8м.</t>
  </si>
  <si>
    <t>6л.0м.</t>
  </si>
  <si>
    <t>3г.10м.</t>
  </si>
  <si>
    <t>министерство образования Красноярского края</t>
  </si>
  <si>
    <t xml:space="preserve">сведения о персональном составе педагогических работников в 2015-2016 учебном году </t>
  </si>
  <si>
    <t>Среднее профессиональное: КГБОУСПО "Красноярский педагогический колледж №1 имени М.Горького", присвоена квалификация учитель начальных классов по специальности "преподавание в начальных классах"</t>
  </si>
  <si>
    <t xml:space="preserve">Высшее: Иркутский государственный педагогический институт. Специальность-психология и педагогика дошкольная. Квалификация-преподаватель дошкольной педагогики и психологии, методист по дошкольному образованию; профессиональная переподготовка КГАОУДПО(ПК)С "Красноярский краевой институт повышения квалификации и профессиональной переподготовки работников образования" по программе "Олигофренопедагогика и олигофренопсихология"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</si>
</sst>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00"/>
    <numFmt numFmtId="174" formatCode="0.00000"/>
    <numFmt numFmtId="175" formatCode="0.0000"/>
    <numFmt numFmtId="176" formatCode="0.000"/>
    <numFmt numFmtId="177" formatCode="0.0"/>
    <numFmt numFmtId="178" formatCode="0.0000000000"/>
    <numFmt numFmtId="179" formatCode="0.000000000"/>
    <numFmt numFmtId="180" formatCode="0.00000000"/>
    <numFmt numFmtId="181" formatCode="#,##0.00_ ;\-#,##0.00\ "/>
    <numFmt numFmtId="182" formatCode="[$-FC19]d\ mmmm\ yyyy\ &quot;г.&quot;"/>
    <numFmt numFmtId="183" formatCode="#,##0.0"/>
  </numFmts>
  <fonts count="62">
    <font>
      <sz val="11"/>
      <color indexed="8"/>
      <name val="Calibri"/>
      <family val="2"/>
    </font>
    <font>
      <sz val="9"/>
      <color indexed="8"/>
      <name val="Times New Roman"/>
      <family val="1"/>
    </font>
    <font>
      <sz val="9"/>
      <name val="Times New Roman"/>
      <family val="1"/>
    </font>
    <font>
      <sz val="12"/>
      <name val="Times New Roman"/>
      <family val="1"/>
    </font>
    <font>
      <b/>
      <sz val="12"/>
      <name val="Times New Roman"/>
      <family val="1"/>
    </font>
    <font>
      <sz val="10"/>
      <name val="Times New Roman"/>
      <family val="1"/>
    </font>
    <font>
      <b/>
      <sz val="9"/>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u val="single"/>
      <sz val="12"/>
      <color indexed="8"/>
      <name val="Times New Roman"/>
      <family val="1"/>
    </font>
    <font>
      <vertAlign val="subscript"/>
      <sz val="11"/>
      <color indexed="8"/>
      <name val="Times New Roman"/>
      <family val="1"/>
    </font>
    <font>
      <b/>
      <sz val="8"/>
      <name val="Tahoma"/>
      <family val="2"/>
    </font>
    <font>
      <sz val="8"/>
      <name val="Tahoma"/>
      <family val="2"/>
    </font>
    <font>
      <b/>
      <sz val="9"/>
      <name val="Tahoma"/>
      <family val="2"/>
    </font>
    <font>
      <sz val="9"/>
      <name val="Tahoma"/>
      <family val="2"/>
    </font>
    <font>
      <b/>
      <i/>
      <sz val="11"/>
      <color indexed="8"/>
      <name val="Calibri"/>
      <family val="2"/>
    </font>
    <font>
      <i/>
      <sz val="11"/>
      <color indexed="8"/>
      <name val="Times New Roman"/>
      <family val="1"/>
    </font>
    <font>
      <i/>
      <sz val="11"/>
      <color indexed="8"/>
      <name val="Calibri"/>
      <family val="2"/>
    </font>
    <font>
      <b/>
      <sz val="20"/>
      <color indexed="8"/>
      <name val="Times New Roman"/>
      <family val="1"/>
    </font>
    <font>
      <b/>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0" fillId="0" borderId="0">
      <alignment/>
      <protection/>
    </xf>
    <xf numFmtId="0" fontId="4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8" fillId="32" borderId="0" applyNumberFormat="0" applyBorder="0" applyAlignment="0" applyProtection="0"/>
  </cellStyleXfs>
  <cellXfs count="265">
    <xf numFmtId="0" fontId="0" fillId="0" borderId="0" xfId="0" applyAlignment="1">
      <alignment/>
    </xf>
    <xf numFmtId="0" fontId="2" fillId="0" borderId="1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2" fontId="1" fillId="0" borderId="0" xfId="0" applyNumberFormat="1" applyFont="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xf>
    <xf numFmtId="2" fontId="3" fillId="0" borderId="0" xfId="0" applyNumberFormat="1"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49" fontId="4" fillId="0" borderId="0" xfId="0" applyNumberFormat="1" applyFont="1" applyBorder="1" applyAlignment="1">
      <alignment horizontal="center" vertical="center" wrapText="1"/>
    </xf>
    <xf numFmtId="49" fontId="4" fillId="0" borderId="0" xfId="0" applyNumberFormat="1" applyFont="1" applyBorder="1" applyAlignment="1">
      <alignment vertical="center"/>
    </xf>
    <xf numFmtId="2" fontId="4" fillId="0" borderId="0" xfId="0" applyNumberFormat="1" applyFont="1" applyBorder="1" applyAlignment="1">
      <alignment vertical="center"/>
    </xf>
    <xf numFmtId="0" fontId="2" fillId="0" borderId="11" xfId="0" applyFont="1" applyBorder="1" applyAlignment="1">
      <alignment horizontal="left" vertical="center" wrapText="1"/>
    </xf>
    <xf numFmtId="2" fontId="2" fillId="0" borderId="11" xfId="0" applyNumberFormat="1" applyFont="1" applyBorder="1" applyAlignment="1">
      <alignment horizontal="center" vertical="center" wrapText="1"/>
    </xf>
    <xf numFmtId="0" fontId="2" fillId="0" borderId="11" xfId="0" applyFont="1" applyBorder="1" applyAlignment="1">
      <alignment horizontal="right" vertical="center" wrapText="1"/>
    </xf>
    <xf numFmtId="1" fontId="2" fillId="0" borderId="11" xfId="0" applyNumberFormat="1" applyFont="1" applyBorder="1" applyAlignment="1">
      <alignment horizontal="center" vertical="center" wrapText="1"/>
    </xf>
    <xf numFmtId="0" fontId="1" fillId="33" borderId="10" xfId="0" applyFont="1" applyFill="1" applyBorder="1" applyAlignment="1">
      <alignment vertical="center"/>
    </xf>
    <xf numFmtId="0" fontId="1" fillId="33" borderId="0" xfId="0" applyFont="1" applyFill="1" applyAlignment="1">
      <alignment vertical="center"/>
    </xf>
    <xf numFmtId="0" fontId="0" fillId="0" borderId="10" xfId="0" applyBorder="1" applyAlignment="1">
      <alignment/>
    </xf>
    <xf numFmtId="2" fontId="1" fillId="0" borderId="10" xfId="0" applyNumberFormat="1" applyFont="1" applyBorder="1" applyAlignment="1">
      <alignment horizontal="center"/>
    </xf>
    <xf numFmtId="49" fontId="3" fillId="0" borderId="0" xfId="0" applyNumberFormat="1" applyFont="1" applyBorder="1" applyAlignment="1">
      <alignment horizontal="center" vertical="center"/>
    </xf>
    <xf numFmtId="0" fontId="1" fillId="33" borderId="0" xfId="0" applyFont="1" applyFill="1" applyBorder="1" applyAlignment="1">
      <alignment vertical="center"/>
    </xf>
    <xf numFmtId="0" fontId="1" fillId="0" borderId="10" xfId="0" applyFont="1" applyBorder="1" applyAlignment="1">
      <alignment/>
    </xf>
    <xf numFmtId="0" fontId="1" fillId="0" borderId="10" xfId="0" applyFont="1" applyBorder="1" applyAlignment="1">
      <alignment horizontal="center"/>
    </xf>
    <xf numFmtId="0" fontId="1" fillId="33" borderId="0" xfId="0" applyFont="1" applyFill="1" applyAlignment="1">
      <alignment horizontal="center" vertical="center"/>
    </xf>
    <xf numFmtId="0" fontId="1" fillId="33" borderId="12" xfId="0" applyFont="1" applyFill="1" applyBorder="1" applyAlignment="1">
      <alignment vertical="center"/>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1" fillId="0" borderId="0" xfId="0" applyFont="1" applyBorder="1" applyAlignment="1">
      <alignment vertical="center"/>
    </xf>
    <xf numFmtId="0" fontId="0" fillId="0" borderId="0" xfId="0" applyAlignment="1">
      <alignment vertical="center"/>
    </xf>
    <xf numFmtId="49" fontId="6" fillId="0" borderId="10" xfId="0" applyNumberFormat="1" applyFont="1" applyBorder="1" applyAlignment="1">
      <alignment vertical="center" wrapText="1"/>
    </xf>
    <xf numFmtId="2" fontId="6" fillId="0" borderId="10" xfId="0" applyNumberFormat="1" applyFont="1" applyBorder="1" applyAlignment="1">
      <alignment horizontal="center" vertical="center" wrapText="1" shrinkToFit="1"/>
    </xf>
    <xf numFmtId="2" fontId="1" fillId="33" borderId="10" xfId="0" applyNumberFormat="1" applyFont="1" applyFill="1" applyBorder="1" applyAlignment="1">
      <alignment horizontal="center"/>
    </xf>
    <xf numFmtId="0" fontId="1" fillId="0" borderId="0" xfId="0" applyFont="1" applyBorder="1" applyAlignment="1">
      <alignment horizontal="center" vertical="center"/>
    </xf>
    <xf numFmtId="49" fontId="6" fillId="0" borderId="0" xfId="0" applyNumberFormat="1" applyFont="1" applyBorder="1" applyAlignment="1">
      <alignment vertical="center" wrapText="1"/>
    </xf>
    <xf numFmtId="2" fontId="6" fillId="0" borderId="0" xfId="0" applyNumberFormat="1" applyFont="1" applyBorder="1" applyAlignment="1">
      <alignment horizontal="center" vertical="center" wrapText="1" shrinkToFit="1"/>
    </xf>
    <xf numFmtId="1" fontId="6" fillId="0" borderId="0" xfId="0" applyNumberFormat="1" applyFont="1" applyBorder="1" applyAlignment="1">
      <alignment horizontal="center" vertical="center" wrapText="1" shrinkToFit="1"/>
    </xf>
    <xf numFmtId="0" fontId="1" fillId="33" borderId="0" xfId="0" applyFont="1" applyFill="1" applyBorder="1" applyAlignment="1">
      <alignment horizontal="center" vertical="center"/>
    </xf>
    <xf numFmtId="2"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5" fillId="0" borderId="11" xfId="0" applyFont="1" applyBorder="1" applyAlignment="1">
      <alignment horizontal="right" vertical="center" wrapText="1"/>
    </xf>
    <xf numFmtId="2"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9" fillId="0" borderId="0" xfId="0" applyFont="1" applyAlignment="1">
      <alignment/>
    </xf>
    <xf numFmtId="0" fontId="5" fillId="0" borderId="11" xfId="0" applyFont="1" applyBorder="1" applyAlignment="1">
      <alignment horizontal="left" vertical="center" wrapText="1"/>
    </xf>
    <xf numFmtId="0" fontId="0" fillId="0" borderId="10" xfId="0" applyBorder="1" applyAlignment="1">
      <alignment horizontal="center" vertical="center"/>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0" fillId="0" borderId="0" xfId="55" applyFont="1">
      <alignment/>
      <protection/>
    </xf>
    <xf numFmtId="0" fontId="10" fillId="0" borderId="0" xfId="55" applyFont="1" applyFill="1">
      <alignment/>
      <protection/>
    </xf>
    <xf numFmtId="4" fontId="10" fillId="0" borderId="0" xfId="55" applyNumberFormat="1" applyFont="1" applyFill="1">
      <alignment/>
      <protection/>
    </xf>
    <xf numFmtId="4" fontId="10" fillId="0" borderId="0" xfId="55" applyNumberFormat="1" applyFont="1" applyFill="1" applyAlignment="1">
      <alignment horizontal="center"/>
      <protection/>
    </xf>
    <xf numFmtId="0" fontId="10" fillId="0" borderId="0" xfId="55" applyFont="1" applyFill="1" applyAlignment="1">
      <alignment wrapText="1"/>
      <protection/>
    </xf>
    <xf numFmtId="4" fontId="10" fillId="0" borderId="0" xfId="65" applyNumberFormat="1" applyFont="1" applyFill="1" applyAlignment="1">
      <alignment/>
    </xf>
    <xf numFmtId="43" fontId="10" fillId="0" borderId="0" xfId="55" applyNumberFormat="1" applyFont="1" applyFill="1">
      <alignment/>
      <protection/>
    </xf>
    <xf numFmtId="4" fontId="10" fillId="33" borderId="0" xfId="55" applyNumberFormat="1" applyFont="1" applyFill="1">
      <alignment/>
      <protection/>
    </xf>
    <xf numFmtId="4" fontId="10" fillId="33" borderId="0" xfId="55" applyNumberFormat="1" applyFont="1" applyFill="1" applyAlignment="1">
      <alignment horizontal="center"/>
      <protection/>
    </xf>
    <xf numFmtId="0" fontId="10" fillId="33" borderId="0" xfId="55" applyFont="1" applyFill="1">
      <alignment/>
      <protection/>
    </xf>
    <xf numFmtId="43" fontId="10" fillId="33" borderId="0" xfId="55" applyNumberFormat="1" applyFont="1" applyFill="1">
      <alignment/>
      <protection/>
    </xf>
    <xf numFmtId="0" fontId="59" fillId="0" borderId="0" xfId="54" applyFont="1" applyFill="1" applyAlignment="1">
      <alignment horizontal="left" vertical="center"/>
      <protection/>
    </xf>
    <xf numFmtId="0" fontId="59" fillId="0" borderId="0" xfId="54" applyFont="1" applyFill="1" applyAlignment="1">
      <alignment vertical="center"/>
      <protection/>
    </xf>
    <xf numFmtId="0" fontId="59" fillId="0" borderId="0" xfId="54" applyFont="1" applyFill="1" applyAlignment="1">
      <alignment horizontal="center" vertical="center"/>
      <protection/>
    </xf>
    <xf numFmtId="0" fontId="7" fillId="0" borderId="0" xfId="54" applyFont="1" applyFill="1" applyAlignment="1">
      <alignment horizontal="center" vertical="center"/>
      <protection/>
    </xf>
    <xf numFmtId="0" fontId="7" fillId="0" borderId="0" xfId="54" applyFont="1" applyFill="1" applyAlignment="1">
      <alignment vertical="center"/>
      <protection/>
    </xf>
    <xf numFmtId="0" fontId="7" fillId="0" borderId="0" xfId="55" applyFont="1">
      <alignment/>
      <protection/>
    </xf>
    <xf numFmtId="0" fontId="10" fillId="0" borderId="0" xfId="55" applyFont="1" applyAlignment="1">
      <alignment horizontal="left"/>
      <protection/>
    </xf>
    <xf numFmtId="0" fontId="0" fillId="0" borderId="0" xfId="0" applyAlignment="1">
      <alignment wrapText="1"/>
    </xf>
    <xf numFmtId="2" fontId="0" fillId="0" borderId="10" xfId="0" applyNumberFormat="1" applyBorder="1" applyAlignment="1">
      <alignment horizontal="center"/>
    </xf>
    <xf numFmtId="0" fontId="11" fillId="0" borderId="10" xfId="0" applyFont="1" applyBorder="1" applyAlignment="1">
      <alignment/>
    </xf>
    <xf numFmtId="0" fontId="11" fillId="0" borderId="0" xfId="0" applyFont="1" applyAlignment="1">
      <alignment/>
    </xf>
    <xf numFmtId="4" fontId="11" fillId="0" borderId="0" xfId="0" applyNumberFormat="1" applyFont="1" applyAlignment="1">
      <alignment/>
    </xf>
    <xf numFmtId="2" fontId="11" fillId="0" borderId="10" xfId="0" applyNumberFormat="1" applyFont="1" applyBorder="1" applyAlignment="1">
      <alignment horizontal="center"/>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2" fillId="0" borderId="0" xfId="0" applyNumberFormat="1" applyFont="1" applyBorder="1" applyAlignment="1">
      <alignment horizontal="left" vertical="center"/>
    </xf>
    <xf numFmtId="17" fontId="0" fillId="0" borderId="10" xfId="0" applyNumberFormat="1" applyBorder="1" applyAlignment="1">
      <alignment horizontal="center" vertical="center"/>
    </xf>
    <xf numFmtId="0" fontId="18" fillId="0" borderId="0" xfId="0" applyFont="1" applyAlignment="1">
      <alignment horizontal="center"/>
    </xf>
    <xf numFmtId="0" fontId="0" fillId="0" borderId="0" xfId="0" applyAlignment="1">
      <alignment horizontal="center" wrapText="1"/>
    </xf>
    <xf numFmtId="0" fontId="18" fillId="0" borderId="0" xfId="0" applyFont="1" applyAlignment="1">
      <alignment/>
    </xf>
    <xf numFmtId="0" fontId="1" fillId="0" borderId="10" xfId="0" applyFont="1" applyBorder="1" applyAlignment="1">
      <alignment vertical="center"/>
    </xf>
    <xf numFmtId="0" fontId="0" fillId="0" borderId="0" xfId="0" applyAlignment="1">
      <alignment horizontal="left" vertical="center" wrapText="1"/>
    </xf>
    <xf numFmtId="0" fontId="1" fillId="0" borderId="0" xfId="0" applyFont="1" applyFill="1" applyAlignment="1">
      <alignment vertical="center"/>
    </xf>
    <xf numFmtId="0" fontId="1" fillId="33" borderId="16" xfId="0" applyFont="1" applyFill="1" applyBorder="1" applyAlignment="1">
      <alignment vertical="center"/>
    </xf>
    <xf numFmtId="0" fontId="1" fillId="0" borderId="0" xfId="0" applyFont="1" applyFill="1"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left" vertical="center" wrapText="1" shrinkToFit="1"/>
    </xf>
    <xf numFmtId="49" fontId="59"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14" fontId="59" fillId="33" borderId="10" xfId="0" applyNumberFormat="1" applyFont="1" applyFill="1" applyBorder="1" applyAlignment="1">
      <alignment horizontal="center" vertical="center"/>
    </xf>
    <xf numFmtId="49" fontId="3" fillId="33" borderId="18" xfId="0" applyNumberFormat="1" applyFont="1" applyFill="1" applyBorder="1" applyAlignment="1">
      <alignment horizontal="left" vertical="center" wrapText="1" shrinkToFit="1"/>
    </xf>
    <xf numFmtId="0" fontId="7" fillId="0" borderId="11" xfId="0" applyFont="1" applyBorder="1" applyAlignment="1">
      <alignment horizontal="center" vertical="center" wrapText="1"/>
    </xf>
    <xf numFmtId="49" fontId="3" fillId="33" borderId="10" xfId="0" applyNumberFormat="1" applyFont="1" applyFill="1" applyBorder="1" applyAlignment="1">
      <alignment horizontal="left" vertical="center" wrapText="1" shrinkToFit="1"/>
    </xf>
    <xf numFmtId="0" fontId="7" fillId="0" borderId="10" xfId="0" applyFont="1" applyBorder="1" applyAlignment="1">
      <alignment horizontal="center" vertical="center" wrapText="1"/>
    </xf>
    <xf numFmtId="49" fontId="3" fillId="33" borderId="19" xfId="0" applyNumberFormat="1" applyFont="1" applyFill="1" applyBorder="1" applyAlignment="1">
      <alignment horizontal="left" vertical="center" wrapText="1" shrinkToFit="1"/>
    </xf>
    <xf numFmtId="0" fontId="7" fillId="0" borderId="15" xfId="0" applyFont="1" applyBorder="1" applyAlignment="1">
      <alignment horizontal="center" vertical="center" wrapText="1"/>
    </xf>
    <xf numFmtId="49" fontId="3" fillId="0" borderId="19" xfId="0" applyNumberFormat="1" applyFont="1" applyFill="1" applyBorder="1" applyAlignment="1">
      <alignment horizontal="left" vertical="center" wrapText="1" shrinkToFit="1"/>
    </xf>
    <xf numFmtId="0" fontId="3" fillId="0" borderId="19" xfId="0" applyFont="1" applyBorder="1" applyAlignment="1">
      <alignment horizontal="left" vertical="center" wrapText="1"/>
    </xf>
    <xf numFmtId="14" fontId="7"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20"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7" fillId="33" borderId="15" xfId="0" applyFont="1" applyFill="1" applyBorder="1" applyAlignment="1">
      <alignment horizontal="center" vertical="center" wrapText="1"/>
    </xf>
    <xf numFmtId="14" fontId="7" fillId="33" borderId="15" xfId="0" applyNumberFormat="1" applyFont="1" applyFill="1" applyBorder="1" applyAlignment="1">
      <alignment horizontal="center" vertical="center" wrapText="1"/>
    </xf>
    <xf numFmtId="0" fontId="3" fillId="33" borderId="2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33" borderId="19"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9" xfId="0" applyFont="1" applyFill="1" applyBorder="1" applyAlignment="1">
      <alignment horizontal="left" vertical="center" wrapText="1"/>
    </xf>
    <xf numFmtId="49" fontId="3" fillId="33" borderId="15"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8" xfId="0" applyFont="1" applyFill="1" applyBorder="1" applyAlignment="1">
      <alignment horizontal="left" vertical="center" wrapText="1"/>
    </xf>
    <xf numFmtId="14" fontId="7"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horizontal="left" vertical="center" wrapText="1" shrinkToFit="1"/>
    </xf>
    <xf numFmtId="49" fontId="3" fillId="33" borderId="17" xfId="0" applyNumberFormat="1" applyFont="1" applyFill="1" applyBorder="1" applyAlignment="1">
      <alignment horizontal="left" vertical="center" wrapText="1" shrinkToFit="1"/>
    </xf>
    <xf numFmtId="49" fontId="3" fillId="33" borderId="20"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7" fillId="33" borderId="10" xfId="0" applyFont="1" applyFill="1" applyBorder="1" applyAlignment="1">
      <alignment vertical="center"/>
    </xf>
    <xf numFmtId="0" fontId="3" fillId="33" borderId="17" xfId="0" applyFont="1" applyFill="1" applyBorder="1" applyAlignment="1">
      <alignment horizontal="center" vertical="center" wrapText="1"/>
    </xf>
    <xf numFmtId="49" fontId="3" fillId="0" borderId="10" xfId="0" applyNumberFormat="1" applyFont="1" applyBorder="1" applyAlignment="1">
      <alignment horizontal="left" vertical="center" wrapText="1" shrinkToFit="1"/>
    </xf>
    <xf numFmtId="49" fontId="3" fillId="0" borderId="19" xfId="0" applyNumberFormat="1" applyFont="1" applyBorder="1" applyAlignment="1">
      <alignment horizontal="left" vertical="center" wrapText="1" shrinkToFit="1"/>
    </xf>
    <xf numFmtId="0" fontId="4"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1" fillId="33" borderId="22" xfId="0" applyFont="1" applyFill="1" applyBorder="1" applyAlignment="1">
      <alignment vertical="center"/>
    </xf>
    <xf numFmtId="0" fontId="7" fillId="33" borderId="19" xfId="0" applyFont="1" applyFill="1" applyBorder="1" applyAlignment="1">
      <alignment horizontal="center" vertical="center"/>
    </xf>
    <xf numFmtId="0" fontId="7" fillId="33" borderId="22" xfId="0" applyFont="1" applyFill="1" applyBorder="1" applyAlignment="1">
      <alignment horizontal="center" vertical="center"/>
    </xf>
    <xf numFmtId="49" fontId="22" fillId="0" borderId="0" xfId="0" applyNumberFormat="1" applyFont="1" applyBorder="1" applyAlignment="1">
      <alignment horizontal="center" vertical="center" wrapText="1"/>
    </xf>
    <xf numFmtId="0" fontId="7" fillId="33" borderId="18"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4" xfId="0" applyFont="1" applyFill="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2" xfId="0" applyFont="1" applyFill="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4" fontId="7" fillId="0" borderId="15"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7" fillId="33" borderId="15"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1" xfId="0" applyFont="1" applyFill="1" applyBorder="1" applyAlignment="1">
      <alignment horizontal="center" vertical="center" wrapText="1"/>
    </xf>
    <xf numFmtId="14" fontId="7" fillId="0" borderId="10" xfId="0" applyNumberFormat="1" applyFont="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Border="1" applyAlignment="1">
      <alignment vertical="center"/>
    </xf>
    <xf numFmtId="14" fontId="7" fillId="0" borderId="20" xfId="0" applyNumberFormat="1" applyFont="1" applyBorder="1" applyAlignment="1">
      <alignment horizontal="center" vertical="center" wrapText="1"/>
    </xf>
    <xf numFmtId="14" fontId="7" fillId="33" borderId="15"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14" fontId="7" fillId="0" borderId="2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0" xfId="0" applyNumberFormat="1" applyFont="1" applyBorder="1" applyAlignment="1">
      <alignment horizontal="center" vertical="center"/>
    </xf>
    <xf numFmtId="0" fontId="0" fillId="0" borderId="0" xfId="0" applyBorder="1" applyAlignment="1">
      <alignment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0" xfId="0" applyFont="1" applyBorder="1" applyAlignment="1">
      <alignment/>
    </xf>
    <xf numFmtId="49" fontId="3" fillId="0" borderId="10" xfId="0" applyNumberFormat="1" applyFont="1" applyFill="1" applyBorder="1" applyAlignment="1">
      <alignment horizontal="center" vertical="center" wrapText="1"/>
    </xf>
    <xf numFmtId="0" fontId="21" fillId="0" borderId="12" xfId="0" applyFont="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xf>
    <xf numFmtId="0" fontId="21" fillId="0" borderId="0" xfId="0" applyFont="1" applyAlignment="1">
      <alignment horizontal="center" vertical="center" wrapText="1"/>
    </xf>
    <xf numFmtId="0" fontId="4" fillId="33" borderId="15"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2" fontId="2" fillId="0" borderId="10"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5" fillId="34" borderId="10" xfId="0" applyFont="1" applyFill="1" applyBorder="1" applyAlignment="1">
      <alignment horizontal="center" vertical="center" wrapText="1"/>
    </xf>
    <xf numFmtId="0" fontId="0" fillId="0" borderId="10" xfId="0" applyBorder="1" applyAlignment="1">
      <alignment/>
    </xf>
    <xf numFmtId="0" fontId="2" fillId="33" borderId="10" xfId="0" applyFont="1" applyFill="1" applyBorder="1" applyAlignment="1">
      <alignment horizontal="center" vertical="center" wrapText="1"/>
    </xf>
    <xf numFmtId="49" fontId="4" fillId="0" borderId="0" xfId="0" applyNumberFormat="1" applyFont="1" applyBorder="1" applyAlignment="1">
      <alignment horizontal="left" vertical="top"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0" xfId="55" applyFont="1" applyFill="1">
      <alignment/>
      <protection/>
    </xf>
    <xf numFmtId="0" fontId="10" fillId="0" borderId="0" xfId="55" applyFont="1" applyFill="1" applyAlignment="1">
      <alignment wrapText="1"/>
      <protection/>
    </xf>
    <xf numFmtId="0" fontId="19" fillId="0" borderId="0" xfId="55" applyFont="1" applyAlignment="1">
      <alignment horizontal="center" wrapText="1"/>
      <protection/>
    </xf>
    <xf numFmtId="0" fontId="20" fillId="0" borderId="0" xfId="0" applyFont="1" applyAlignment="1">
      <alignment horizontal="center" wrapText="1"/>
    </xf>
    <xf numFmtId="0" fontId="60" fillId="0" borderId="0" xfId="54" applyFont="1" applyFill="1" applyAlignment="1">
      <alignment horizontal="left" vertical="center" wrapText="1"/>
      <protection/>
    </xf>
    <xf numFmtId="0" fontId="11" fillId="0" borderId="0" xfId="0" applyFont="1" applyAlignment="1">
      <alignment vertical="center" wrapText="1"/>
    </xf>
    <xf numFmtId="0" fontId="12" fillId="0" borderId="0" xfId="55" applyFont="1" applyAlignment="1">
      <alignment horizontal="center"/>
      <protection/>
    </xf>
    <xf numFmtId="0" fontId="10" fillId="0" borderId="0" xfId="55" applyFont="1" applyFill="1" applyAlignment="1">
      <alignment horizontal="center"/>
      <protection/>
    </xf>
    <xf numFmtId="0" fontId="10" fillId="0" borderId="0" xfId="55" applyFont="1" applyFill="1" applyAlignment="1">
      <alignment horizontal="justify" vertical="center"/>
      <protection/>
    </xf>
    <xf numFmtId="0" fontId="0" fillId="0" borderId="0" xfId="0" applyAlignment="1">
      <alignment horizontal="center" wrapText="1"/>
    </xf>
    <xf numFmtId="0" fontId="7" fillId="33" borderId="20" xfId="0" applyFont="1" applyFill="1" applyBorder="1" applyAlignment="1">
      <alignment/>
    </xf>
    <xf numFmtId="0" fontId="7" fillId="33" borderId="11" xfId="0" applyFont="1" applyFill="1"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T2517"/>
  <sheetViews>
    <sheetView tabSelected="1" view="pageBreakPreview" zoomScale="72" zoomScaleNormal="80" zoomScaleSheetLayoutView="72" zoomScalePageLayoutView="0" workbookViewId="0" topLeftCell="A1">
      <selection activeCell="D165" sqref="D165:D168"/>
    </sheetView>
  </sheetViews>
  <sheetFormatPr defaultColWidth="9.140625" defaultRowHeight="15"/>
  <cols>
    <col min="1" max="1" width="6.421875" style="2" customWidth="1"/>
    <col min="2" max="2" width="31.7109375" style="3" customWidth="1"/>
    <col min="3" max="3" width="26.28125" style="2" customWidth="1"/>
    <col min="4" max="4" width="67.00390625" style="2" customWidth="1"/>
    <col min="5" max="5" width="16.00390625" style="4" hidden="1" customWidth="1"/>
    <col min="6" max="6" width="26.57421875" style="4" customWidth="1"/>
    <col min="7" max="7" width="47.57421875" style="4" customWidth="1"/>
    <col min="8" max="8" width="18.140625" style="4" customWidth="1"/>
    <col min="9" max="9" width="38.28125" style="4" customWidth="1"/>
    <col min="10" max="10" width="19.421875" style="87" customWidth="1"/>
    <col min="11" max="11" width="9.140625" style="87" customWidth="1"/>
    <col min="12" max="27" width="9.140625" style="34" customWidth="1"/>
    <col min="28" max="16384" width="9.140625" style="2" customWidth="1"/>
  </cols>
  <sheetData>
    <row r="1" spans="1:9" s="14" customFormat="1" ht="15.75">
      <c r="A1" s="7"/>
      <c r="B1" s="26"/>
      <c r="C1" s="8"/>
      <c r="D1" s="9"/>
      <c r="E1" s="8"/>
      <c r="F1" s="82"/>
      <c r="G1" s="82"/>
      <c r="H1" s="82"/>
      <c r="I1" s="82"/>
    </row>
    <row r="2" spans="1:9" s="14" customFormat="1" ht="15.75">
      <c r="A2" s="7"/>
      <c r="B2" s="214"/>
      <c r="C2" s="215"/>
      <c r="D2" s="215"/>
      <c r="E2" s="215"/>
      <c r="F2" s="215"/>
      <c r="G2" s="215"/>
      <c r="H2" s="215"/>
      <c r="I2" s="215"/>
    </row>
    <row r="3" spans="1:11" s="14" customFormat="1" ht="21" customHeight="1">
      <c r="A3" s="153" t="s">
        <v>325</v>
      </c>
      <c r="B3" s="153"/>
      <c r="C3" s="153"/>
      <c r="D3" s="153"/>
      <c r="E3" s="153"/>
      <c r="F3" s="153"/>
      <c r="G3" s="153"/>
      <c r="H3" s="153"/>
      <c r="I3" s="153"/>
      <c r="J3" s="153"/>
      <c r="K3" s="153"/>
    </row>
    <row r="4" spans="1:9" s="14" customFormat="1" ht="15" hidden="1">
      <c r="A4" s="88"/>
      <c r="B4" s="88"/>
      <c r="C4" s="88"/>
      <c r="D4" s="88"/>
      <c r="E4" s="88"/>
      <c r="F4" s="88"/>
      <c r="G4" s="88"/>
      <c r="H4" s="88"/>
      <c r="I4" s="88"/>
    </row>
    <row r="5" spans="1:9" s="14" customFormat="1" ht="15" hidden="1">
      <c r="A5" s="88"/>
      <c r="B5" s="88"/>
      <c r="C5" s="88"/>
      <c r="D5" s="88"/>
      <c r="E5" s="88"/>
      <c r="F5" s="88"/>
      <c r="G5" s="88"/>
      <c r="H5" s="88"/>
      <c r="I5" s="88"/>
    </row>
    <row r="6" spans="1:9" s="14" customFormat="1" ht="15" hidden="1">
      <c r="A6" s="88"/>
      <c r="B6" s="88"/>
      <c r="C6" s="88"/>
      <c r="D6" s="88"/>
      <c r="E6" s="88"/>
      <c r="F6" s="88"/>
      <c r="G6" s="88"/>
      <c r="H6" s="88"/>
      <c r="I6" s="88"/>
    </row>
    <row r="7" spans="1:9" s="14" customFormat="1" ht="15" hidden="1">
      <c r="A7" s="88"/>
      <c r="B7" s="88"/>
      <c r="C7" s="88"/>
      <c r="D7" s="88"/>
      <c r="E7" s="88"/>
      <c r="F7" s="88"/>
      <c r="G7" s="88"/>
      <c r="H7" s="88"/>
      <c r="I7" s="88"/>
    </row>
    <row r="8" spans="1:9" s="14" customFormat="1" ht="15" hidden="1">
      <c r="A8" s="88"/>
      <c r="B8" s="88"/>
      <c r="C8" s="88"/>
      <c r="D8" s="88"/>
      <c r="E8" s="88"/>
      <c r="F8" s="88"/>
      <c r="G8" s="88"/>
      <c r="H8" s="88"/>
      <c r="I8" s="88"/>
    </row>
    <row r="9" spans="1:9" s="14" customFormat="1" ht="15" hidden="1">
      <c r="A9" s="88"/>
      <c r="B9" s="88"/>
      <c r="C9" s="88"/>
      <c r="D9" s="88"/>
      <c r="E9" s="88"/>
      <c r="F9" s="88"/>
      <c r="G9" s="88"/>
      <c r="H9" s="88"/>
      <c r="I9" s="88"/>
    </row>
    <row r="10" spans="1:11" s="14" customFormat="1" ht="27" customHeight="1">
      <c r="A10" s="223" t="s">
        <v>192</v>
      </c>
      <c r="B10" s="223"/>
      <c r="C10" s="223"/>
      <c r="D10" s="223"/>
      <c r="E10" s="223"/>
      <c r="F10" s="223"/>
      <c r="G10" s="223"/>
      <c r="H10" s="223"/>
      <c r="I10" s="223"/>
      <c r="J10" s="223"/>
      <c r="K10" s="223"/>
    </row>
    <row r="11" spans="1:11" ht="27.75" customHeight="1">
      <c r="A11" s="220" t="s">
        <v>326</v>
      </c>
      <c r="B11" s="220"/>
      <c r="C11" s="220"/>
      <c r="D11" s="220"/>
      <c r="E11" s="220"/>
      <c r="F11" s="220"/>
      <c r="G11" s="220"/>
      <c r="H11" s="220"/>
      <c r="I11" s="220"/>
      <c r="J11" s="220"/>
      <c r="K11" s="220"/>
    </row>
    <row r="12" spans="1:11" ht="33.75" customHeight="1">
      <c r="A12" s="216" t="s">
        <v>0</v>
      </c>
      <c r="B12" s="216" t="s">
        <v>224</v>
      </c>
      <c r="C12" s="216" t="s">
        <v>1</v>
      </c>
      <c r="D12" s="216" t="s">
        <v>11</v>
      </c>
      <c r="E12" s="148"/>
      <c r="F12" s="224" t="s">
        <v>225</v>
      </c>
      <c r="G12" s="224" t="s">
        <v>134</v>
      </c>
      <c r="H12" s="224" t="s">
        <v>135</v>
      </c>
      <c r="I12" s="216" t="s">
        <v>3</v>
      </c>
      <c r="J12" s="226" t="s">
        <v>226</v>
      </c>
      <c r="K12" s="227"/>
    </row>
    <row r="13" spans="1:37" ht="84" customHeight="1">
      <c r="A13" s="217"/>
      <c r="B13" s="217"/>
      <c r="C13" s="217"/>
      <c r="D13" s="217"/>
      <c r="E13" s="148"/>
      <c r="F13" s="225"/>
      <c r="G13" s="225"/>
      <c r="H13" s="225"/>
      <c r="I13" s="217"/>
      <c r="J13" s="228"/>
      <c r="K13" s="229"/>
      <c r="AB13" s="34"/>
      <c r="AC13" s="34"/>
      <c r="AD13" s="34"/>
      <c r="AE13" s="34"/>
      <c r="AF13" s="34"/>
      <c r="AG13" s="34"/>
      <c r="AH13" s="34"/>
      <c r="AI13" s="34"/>
      <c r="AJ13" s="34"/>
      <c r="AK13" s="34"/>
    </row>
    <row r="14" spans="1:37" s="3" customFormat="1" ht="17.25" customHeight="1">
      <c r="A14" s="93">
        <v>1</v>
      </c>
      <c r="B14" s="93">
        <v>2</v>
      </c>
      <c r="C14" s="93">
        <v>3</v>
      </c>
      <c r="D14" s="93">
        <v>4</v>
      </c>
      <c r="E14" s="93"/>
      <c r="F14" s="93">
        <v>5</v>
      </c>
      <c r="G14" s="93">
        <v>6</v>
      </c>
      <c r="H14" s="93">
        <v>7</v>
      </c>
      <c r="I14" s="94">
        <v>8</v>
      </c>
      <c r="J14" s="174">
        <v>9</v>
      </c>
      <c r="K14" s="175"/>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row>
    <row r="15" spans="1:27" s="30" customFormat="1" ht="15.75">
      <c r="A15" s="190">
        <v>1</v>
      </c>
      <c r="B15" s="194" t="s">
        <v>27</v>
      </c>
      <c r="C15" s="95" t="s">
        <v>6</v>
      </c>
      <c r="D15" s="190" t="s">
        <v>228</v>
      </c>
      <c r="E15" s="96"/>
      <c r="F15" s="97" t="s">
        <v>137</v>
      </c>
      <c r="G15" s="98" t="s">
        <v>138</v>
      </c>
      <c r="H15" s="99">
        <v>43579</v>
      </c>
      <c r="I15" s="100" t="s">
        <v>28</v>
      </c>
      <c r="J15" s="151" t="s">
        <v>279</v>
      </c>
      <c r="K15" s="152"/>
      <c r="L15" s="43"/>
      <c r="M15" s="43"/>
      <c r="N15" s="43"/>
      <c r="O15" s="43"/>
      <c r="P15" s="43"/>
      <c r="Q15" s="43"/>
      <c r="R15" s="43"/>
      <c r="S15" s="43"/>
      <c r="T15" s="43"/>
      <c r="U15" s="43"/>
      <c r="V15" s="43"/>
      <c r="W15" s="43"/>
      <c r="X15" s="43"/>
      <c r="Y15" s="43"/>
      <c r="Z15" s="43"/>
      <c r="AA15" s="43"/>
    </row>
    <row r="16" spans="1:27" s="30" customFormat="1" ht="65.25" customHeight="1">
      <c r="A16" s="181"/>
      <c r="B16" s="181"/>
      <c r="C16" s="95" t="s">
        <v>227</v>
      </c>
      <c r="D16" s="181"/>
      <c r="E16" s="102"/>
      <c r="F16" s="103"/>
      <c r="G16" s="103"/>
      <c r="H16" s="103"/>
      <c r="I16" s="104"/>
      <c r="J16" s="151" t="s">
        <v>278</v>
      </c>
      <c r="K16" s="152"/>
      <c r="L16" s="43"/>
      <c r="M16" s="43"/>
      <c r="N16" s="43"/>
      <c r="O16" s="43"/>
      <c r="P16" s="43"/>
      <c r="Q16" s="43"/>
      <c r="R16" s="43"/>
      <c r="S16" s="43"/>
      <c r="T16" s="43"/>
      <c r="U16" s="43"/>
      <c r="V16" s="43"/>
      <c r="W16" s="43"/>
      <c r="X16" s="43"/>
      <c r="Y16" s="43"/>
      <c r="Z16" s="43"/>
      <c r="AA16" s="43"/>
    </row>
    <row r="17" spans="1:27" s="30" customFormat="1" ht="19.5" customHeight="1">
      <c r="A17" s="179">
        <v>2</v>
      </c>
      <c r="B17" s="179" t="s">
        <v>82</v>
      </c>
      <c r="C17" s="179" t="s">
        <v>6</v>
      </c>
      <c r="D17" s="179" t="s">
        <v>230</v>
      </c>
      <c r="E17" s="102"/>
      <c r="F17" s="184"/>
      <c r="G17" s="184"/>
      <c r="H17" s="184"/>
      <c r="I17" s="104" t="s">
        <v>31</v>
      </c>
      <c r="J17" s="154" t="s">
        <v>277</v>
      </c>
      <c r="K17" s="155"/>
      <c r="L17" s="43"/>
      <c r="M17" s="43"/>
      <c r="N17" s="43"/>
      <c r="O17" s="43"/>
      <c r="P17" s="43"/>
      <c r="Q17" s="43"/>
      <c r="R17" s="43"/>
      <c r="S17" s="43"/>
      <c r="T17" s="43"/>
      <c r="U17" s="43"/>
      <c r="V17" s="43"/>
      <c r="W17" s="43"/>
      <c r="X17" s="43"/>
      <c r="Y17" s="43"/>
      <c r="Z17" s="43"/>
      <c r="AA17" s="43"/>
    </row>
    <row r="18" spans="1:27" s="30" customFormat="1" ht="19.5" customHeight="1">
      <c r="A18" s="180"/>
      <c r="B18" s="180"/>
      <c r="C18" s="180"/>
      <c r="D18" s="180"/>
      <c r="E18" s="102"/>
      <c r="F18" s="184"/>
      <c r="G18" s="184"/>
      <c r="H18" s="184"/>
      <c r="I18" s="104" t="s">
        <v>84</v>
      </c>
      <c r="J18" s="156"/>
      <c r="K18" s="157"/>
      <c r="L18" s="43"/>
      <c r="M18" s="43"/>
      <c r="N18" s="43"/>
      <c r="O18" s="43"/>
      <c r="P18" s="43"/>
      <c r="Q18" s="43"/>
      <c r="R18" s="43"/>
      <c r="S18" s="43"/>
      <c r="T18" s="43"/>
      <c r="U18" s="43"/>
      <c r="V18" s="43"/>
      <c r="W18" s="43"/>
      <c r="X18" s="43"/>
      <c r="Y18" s="43"/>
      <c r="Z18" s="43"/>
      <c r="AA18" s="43"/>
    </row>
    <row r="19" spans="1:27" s="30" customFormat="1" ht="15.75">
      <c r="A19" s="180"/>
      <c r="B19" s="180"/>
      <c r="C19" s="180"/>
      <c r="D19" s="180"/>
      <c r="E19" s="102"/>
      <c r="F19" s="184"/>
      <c r="G19" s="184"/>
      <c r="H19" s="184"/>
      <c r="I19" s="104" t="s">
        <v>93</v>
      </c>
      <c r="J19" s="156"/>
      <c r="K19" s="157"/>
      <c r="L19" s="43"/>
      <c r="M19" s="43"/>
      <c r="N19" s="43"/>
      <c r="O19" s="43"/>
      <c r="P19" s="43"/>
      <c r="Q19" s="43"/>
      <c r="R19" s="43"/>
      <c r="S19" s="43"/>
      <c r="T19" s="43"/>
      <c r="U19" s="43"/>
      <c r="V19" s="43"/>
      <c r="W19" s="43"/>
      <c r="X19" s="43"/>
      <c r="Y19" s="43"/>
      <c r="Z19" s="43"/>
      <c r="AA19" s="43"/>
    </row>
    <row r="20" spans="1:27" s="30" customFormat="1" ht="31.5">
      <c r="A20" s="180"/>
      <c r="B20" s="180"/>
      <c r="C20" s="180"/>
      <c r="D20" s="180"/>
      <c r="E20" s="102"/>
      <c r="F20" s="184"/>
      <c r="G20" s="184"/>
      <c r="H20" s="184"/>
      <c r="I20" s="104" t="s">
        <v>99</v>
      </c>
      <c r="J20" s="156"/>
      <c r="K20" s="157"/>
      <c r="L20" s="43"/>
      <c r="M20" s="43"/>
      <c r="N20" s="43"/>
      <c r="O20" s="43"/>
      <c r="P20" s="43"/>
      <c r="Q20" s="43"/>
      <c r="R20" s="43"/>
      <c r="S20" s="43"/>
      <c r="T20" s="43"/>
      <c r="U20" s="43"/>
      <c r="V20" s="43"/>
      <c r="W20" s="43"/>
      <c r="X20" s="43"/>
      <c r="Y20" s="43"/>
      <c r="Z20" s="43"/>
      <c r="AA20" s="43"/>
    </row>
    <row r="21" spans="1:27" s="30" customFormat="1" ht="31.5">
      <c r="A21" s="180"/>
      <c r="B21" s="180"/>
      <c r="C21" s="180"/>
      <c r="D21" s="180"/>
      <c r="E21" s="102"/>
      <c r="F21" s="184"/>
      <c r="G21" s="184"/>
      <c r="H21" s="184"/>
      <c r="I21" s="104" t="s">
        <v>86</v>
      </c>
      <c r="J21" s="156"/>
      <c r="K21" s="157"/>
      <c r="L21" s="43"/>
      <c r="M21" s="43"/>
      <c r="N21" s="43"/>
      <c r="O21" s="43"/>
      <c r="P21" s="43"/>
      <c r="Q21" s="43"/>
      <c r="R21" s="43"/>
      <c r="S21" s="43"/>
      <c r="T21" s="43"/>
      <c r="U21" s="43"/>
      <c r="V21" s="43"/>
      <c r="W21" s="43"/>
      <c r="X21" s="43"/>
      <c r="Y21" s="43"/>
      <c r="Z21" s="43"/>
      <c r="AA21" s="43"/>
    </row>
    <row r="22" spans="1:27" s="30" customFormat="1" ht="15.75">
      <c r="A22" s="180"/>
      <c r="B22" s="180"/>
      <c r="C22" s="180"/>
      <c r="D22" s="180"/>
      <c r="E22" s="102"/>
      <c r="F22" s="184"/>
      <c r="G22" s="184"/>
      <c r="H22" s="184"/>
      <c r="I22" s="104" t="s">
        <v>87</v>
      </c>
      <c r="J22" s="158"/>
      <c r="K22" s="159"/>
      <c r="L22" s="43"/>
      <c r="M22" s="43"/>
      <c r="N22" s="43"/>
      <c r="O22" s="43"/>
      <c r="P22" s="43"/>
      <c r="Q22" s="43"/>
      <c r="R22" s="43"/>
      <c r="S22" s="43"/>
      <c r="T22" s="43"/>
      <c r="U22" s="43"/>
      <c r="V22" s="43"/>
      <c r="W22" s="43"/>
      <c r="X22" s="43"/>
      <c r="Y22" s="43"/>
      <c r="Z22" s="43"/>
      <c r="AA22" s="43"/>
    </row>
    <row r="23" spans="1:11" s="91" customFormat="1" ht="15.75">
      <c r="A23" s="179">
        <v>3</v>
      </c>
      <c r="B23" s="187" t="s">
        <v>209</v>
      </c>
      <c r="C23" s="190" t="s">
        <v>6</v>
      </c>
      <c r="D23" s="179" t="s">
        <v>210</v>
      </c>
      <c r="E23" s="179" t="s">
        <v>211</v>
      </c>
      <c r="F23" s="179" t="s">
        <v>140</v>
      </c>
      <c r="G23" s="179" t="s">
        <v>212</v>
      </c>
      <c r="H23" s="185">
        <v>42690</v>
      </c>
      <c r="I23" s="106" t="s">
        <v>93</v>
      </c>
      <c r="J23" s="166" t="s">
        <v>280</v>
      </c>
      <c r="K23" s="167"/>
    </row>
    <row r="24" spans="1:11" s="91" customFormat="1" ht="31.5">
      <c r="A24" s="180"/>
      <c r="B24" s="188"/>
      <c r="C24" s="191"/>
      <c r="D24" s="180"/>
      <c r="E24" s="180"/>
      <c r="F24" s="180"/>
      <c r="G24" s="180"/>
      <c r="H24" s="200"/>
      <c r="I24" s="107" t="s">
        <v>99</v>
      </c>
      <c r="J24" s="168"/>
      <c r="K24" s="169"/>
    </row>
    <row r="25" spans="1:11" s="91" customFormat="1" ht="31.5">
      <c r="A25" s="180"/>
      <c r="B25" s="188"/>
      <c r="C25" s="191"/>
      <c r="D25" s="180"/>
      <c r="E25" s="180"/>
      <c r="F25" s="180"/>
      <c r="G25" s="180"/>
      <c r="H25" s="200"/>
      <c r="I25" s="107" t="s">
        <v>86</v>
      </c>
      <c r="J25" s="168"/>
      <c r="K25" s="169"/>
    </row>
    <row r="26" spans="1:11" s="91" customFormat="1" ht="31.5">
      <c r="A26" s="181"/>
      <c r="B26" s="189"/>
      <c r="C26" s="192"/>
      <c r="D26" s="181"/>
      <c r="E26" s="181"/>
      <c r="F26" s="181"/>
      <c r="G26" s="181"/>
      <c r="H26" s="186"/>
      <c r="I26" s="107" t="s">
        <v>106</v>
      </c>
      <c r="J26" s="170"/>
      <c r="K26" s="171"/>
    </row>
    <row r="27" spans="1:27" s="23" customFormat="1" ht="21.75" customHeight="1">
      <c r="A27" s="190">
        <v>4</v>
      </c>
      <c r="B27" s="194" t="s">
        <v>32</v>
      </c>
      <c r="C27" s="190" t="s">
        <v>6</v>
      </c>
      <c r="D27" s="190" t="s">
        <v>327</v>
      </c>
      <c r="E27" s="102"/>
      <c r="F27" s="184" t="s">
        <v>140</v>
      </c>
      <c r="G27" s="184" t="s">
        <v>206</v>
      </c>
      <c r="H27" s="193">
        <v>43795</v>
      </c>
      <c r="I27" s="104" t="s">
        <v>33</v>
      </c>
      <c r="J27" s="154" t="s">
        <v>281</v>
      </c>
      <c r="K27" s="155"/>
      <c r="L27" s="27"/>
      <c r="M27" s="27"/>
      <c r="N27" s="27"/>
      <c r="O27" s="27"/>
      <c r="P27" s="27"/>
      <c r="Q27" s="27"/>
      <c r="R27" s="27"/>
      <c r="S27" s="27"/>
      <c r="T27" s="27"/>
      <c r="U27" s="27"/>
      <c r="V27" s="27"/>
      <c r="W27" s="27"/>
      <c r="X27" s="27"/>
      <c r="Y27" s="27"/>
      <c r="Z27" s="27"/>
      <c r="AA27" s="27"/>
    </row>
    <row r="28" spans="1:27" s="23" customFormat="1" ht="31.5">
      <c r="A28" s="191"/>
      <c r="B28" s="263"/>
      <c r="C28" s="191"/>
      <c r="D28" s="191"/>
      <c r="E28" s="96"/>
      <c r="F28" s="184"/>
      <c r="G28" s="184"/>
      <c r="H28" s="184"/>
      <c r="I28" s="100" t="s">
        <v>89</v>
      </c>
      <c r="J28" s="156"/>
      <c r="K28" s="157"/>
      <c r="L28" s="27"/>
      <c r="M28" s="27"/>
      <c r="N28" s="27"/>
      <c r="O28" s="27"/>
      <c r="P28" s="27"/>
      <c r="Q28" s="27"/>
      <c r="R28" s="27"/>
      <c r="S28" s="27"/>
      <c r="T28" s="27"/>
      <c r="U28" s="27"/>
      <c r="V28" s="27"/>
      <c r="W28" s="27"/>
      <c r="X28" s="27"/>
      <c r="Y28" s="27"/>
      <c r="Z28" s="27"/>
      <c r="AA28" s="27"/>
    </row>
    <row r="29" spans="1:27" s="23" customFormat="1" ht="15.75">
      <c r="A29" s="203"/>
      <c r="B29" s="263"/>
      <c r="C29" s="109" t="s">
        <v>73</v>
      </c>
      <c r="D29" s="203"/>
      <c r="E29" s="102"/>
      <c r="F29" s="103"/>
      <c r="G29" s="103"/>
      <c r="H29" s="103"/>
      <c r="I29" s="104"/>
      <c r="J29" s="156"/>
      <c r="K29" s="157"/>
      <c r="L29" s="27"/>
      <c r="M29" s="27"/>
      <c r="N29" s="27"/>
      <c r="O29" s="27"/>
      <c r="P29" s="27"/>
      <c r="Q29" s="27"/>
      <c r="R29" s="27"/>
      <c r="S29" s="27"/>
      <c r="T29" s="27"/>
      <c r="U29" s="27"/>
      <c r="V29" s="27"/>
      <c r="W29" s="27"/>
      <c r="X29" s="27"/>
      <c r="Y29" s="27"/>
      <c r="Z29" s="27"/>
      <c r="AA29" s="27"/>
    </row>
    <row r="30" spans="1:27" s="23" customFormat="1" ht="15.75">
      <c r="A30" s="192"/>
      <c r="B30" s="264"/>
      <c r="C30" s="110" t="s">
        <v>8</v>
      </c>
      <c r="D30" s="192"/>
      <c r="E30" s="111"/>
      <c r="F30" s="103" t="s">
        <v>140</v>
      </c>
      <c r="G30" s="103" t="s">
        <v>143</v>
      </c>
      <c r="H30" s="108">
        <v>43551</v>
      </c>
      <c r="I30" s="112"/>
      <c r="J30" s="158"/>
      <c r="K30" s="159"/>
      <c r="L30" s="27"/>
      <c r="M30" s="27"/>
      <c r="N30" s="27"/>
      <c r="O30" s="27"/>
      <c r="P30" s="27"/>
      <c r="Q30" s="27"/>
      <c r="R30" s="27"/>
      <c r="S30" s="27"/>
      <c r="T30" s="27"/>
      <c r="U30" s="27"/>
      <c r="V30" s="27"/>
      <c r="W30" s="27"/>
      <c r="X30" s="27"/>
      <c r="Y30" s="27"/>
      <c r="Z30" s="27"/>
      <c r="AA30" s="27"/>
    </row>
    <row r="31" spans="1:27" s="23" customFormat="1" ht="47.25">
      <c r="A31" s="113">
        <v>5</v>
      </c>
      <c r="B31" s="114" t="s">
        <v>116</v>
      </c>
      <c r="C31" s="95" t="s">
        <v>6</v>
      </c>
      <c r="D31" s="113" t="s">
        <v>229</v>
      </c>
      <c r="E31" s="115"/>
      <c r="F31" s="116" t="s">
        <v>137</v>
      </c>
      <c r="G31" s="116" t="s">
        <v>144</v>
      </c>
      <c r="H31" s="117">
        <v>42354</v>
      </c>
      <c r="I31" s="118" t="s">
        <v>29</v>
      </c>
      <c r="J31" s="151" t="s">
        <v>283</v>
      </c>
      <c r="K31" s="152"/>
      <c r="L31" s="27"/>
      <c r="M31" s="27"/>
      <c r="N31" s="27"/>
      <c r="O31" s="27"/>
      <c r="P31" s="27"/>
      <c r="Q31" s="27"/>
      <c r="R31" s="27"/>
      <c r="S31" s="27"/>
      <c r="T31" s="27"/>
      <c r="U31" s="27"/>
      <c r="V31" s="27"/>
      <c r="W31" s="27"/>
      <c r="X31" s="27"/>
      <c r="Y31" s="27"/>
      <c r="Z31" s="27"/>
      <c r="AA31" s="27"/>
    </row>
    <row r="32" spans="1:27" s="23" customFormat="1" ht="15.75">
      <c r="A32" s="190">
        <v>6</v>
      </c>
      <c r="B32" s="202" t="s">
        <v>193</v>
      </c>
      <c r="C32" s="119" t="s">
        <v>7</v>
      </c>
      <c r="D32" s="203" t="s">
        <v>231</v>
      </c>
      <c r="E32" s="120"/>
      <c r="F32" s="121" t="s">
        <v>140</v>
      </c>
      <c r="G32" s="122" t="s">
        <v>194</v>
      </c>
      <c r="H32" s="123">
        <v>43796</v>
      </c>
      <c r="I32" s="124"/>
      <c r="J32" s="154" t="s">
        <v>282</v>
      </c>
      <c r="K32" s="155"/>
      <c r="L32" s="27"/>
      <c r="M32" s="27"/>
      <c r="N32" s="27"/>
      <c r="O32" s="27"/>
      <c r="P32" s="27"/>
      <c r="Q32" s="27"/>
      <c r="R32" s="27"/>
      <c r="S32" s="27"/>
      <c r="T32" s="27"/>
      <c r="U32" s="27"/>
      <c r="V32" s="27"/>
      <c r="W32" s="27"/>
      <c r="X32" s="27"/>
      <c r="Y32" s="27"/>
      <c r="Z32" s="27"/>
      <c r="AA32" s="27"/>
    </row>
    <row r="33" spans="1:27" s="23" customFormat="1" ht="102.75" customHeight="1">
      <c r="A33" s="191"/>
      <c r="B33" s="202"/>
      <c r="C33" s="119" t="s">
        <v>6</v>
      </c>
      <c r="D33" s="203"/>
      <c r="E33" s="120"/>
      <c r="F33" s="121"/>
      <c r="G33" s="121"/>
      <c r="H33" s="125"/>
      <c r="I33" s="126" t="s">
        <v>86</v>
      </c>
      <c r="J33" s="158"/>
      <c r="K33" s="159"/>
      <c r="L33" s="27"/>
      <c r="M33" s="27"/>
      <c r="N33" s="27"/>
      <c r="O33" s="27"/>
      <c r="P33" s="27"/>
      <c r="Q33" s="27"/>
      <c r="R33" s="27"/>
      <c r="S33" s="27"/>
      <c r="T33" s="27"/>
      <c r="U33" s="27"/>
      <c r="V33" s="27"/>
      <c r="W33" s="27"/>
      <c r="X33" s="27"/>
      <c r="Y33" s="27"/>
      <c r="Z33" s="27"/>
      <c r="AA33" s="27"/>
    </row>
    <row r="34" spans="1:27" s="23" customFormat="1" ht="72.75" customHeight="1">
      <c r="A34" s="103">
        <v>7</v>
      </c>
      <c r="B34" s="103" t="s">
        <v>117</v>
      </c>
      <c r="C34" s="121" t="s">
        <v>48</v>
      </c>
      <c r="D34" s="103" t="s">
        <v>232</v>
      </c>
      <c r="E34" s="127"/>
      <c r="F34" s="121"/>
      <c r="G34" s="121"/>
      <c r="H34" s="121"/>
      <c r="I34" s="128"/>
      <c r="J34" s="151" t="s">
        <v>278</v>
      </c>
      <c r="K34" s="152"/>
      <c r="L34" s="27"/>
      <c r="M34" s="27"/>
      <c r="N34" s="27"/>
      <c r="O34" s="27"/>
      <c r="P34" s="27"/>
      <c r="Q34" s="27"/>
      <c r="R34" s="27"/>
      <c r="S34" s="27"/>
      <c r="T34" s="27"/>
      <c r="U34" s="27"/>
      <c r="V34" s="27"/>
      <c r="W34" s="27"/>
      <c r="X34" s="27"/>
      <c r="Y34" s="27"/>
      <c r="Z34" s="27"/>
      <c r="AA34" s="27"/>
    </row>
    <row r="35" spans="1:27" s="23" customFormat="1" ht="93.75" customHeight="1">
      <c r="A35" s="101">
        <v>8</v>
      </c>
      <c r="B35" s="105" t="s">
        <v>109</v>
      </c>
      <c r="C35" s="121" t="s">
        <v>110</v>
      </c>
      <c r="D35" s="101" t="s">
        <v>233</v>
      </c>
      <c r="E35" s="127"/>
      <c r="F35" s="103" t="s">
        <v>137</v>
      </c>
      <c r="G35" s="103" t="s">
        <v>146</v>
      </c>
      <c r="H35" s="108">
        <v>43404</v>
      </c>
      <c r="I35" s="128"/>
      <c r="J35" s="151" t="s">
        <v>284</v>
      </c>
      <c r="K35" s="152"/>
      <c r="L35" s="27"/>
      <c r="M35" s="27"/>
      <c r="N35" s="27"/>
      <c r="O35" s="27"/>
      <c r="P35" s="27"/>
      <c r="Q35" s="27"/>
      <c r="R35" s="27"/>
      <c r="S35" s="27"/>
      <c r="T35" s="27"/>
      <c r="U35" s="27"/>
      <c r="V35" s="27"/>
      <c r="W35" s="27"/>
      <c r="X35" s="27"/>
      <c r="Y35" s="27"/>
      <c r="Z35" s="27"/>
      <c r="AA35" s="27"/>
    </row>
    <row r="36" spans="1:27" s="23" customFormat="1" ht="20.25" customHeight="1">
      <c r="A36" s="203">
        <v>9</v>
      </c>
      <c r="B36" s="210" t="s">
        <v>94</v>
      </c>
      <c r="C36" s="203" t="s">
        <v>6</v>
      </c>
      <c r="D36" s="203" t="s">
        <v>234</v>
      </c>
      <c r="E36" s="102"/>
      <c r="F36" s="184" t="s">
        <v>140</v>
      </c>
      <c r="G36" s="184" t="s">
        <v>205</v>
      </c>
      <c r="H36" s="193">
        <v>43978</v>
      </c>
      <c r="I36" s="104" t="s">
        <v>34</v>
      </c>
      <c r="J36" s="154" t="s">
        <v>285</v>
      </c>
      <c r="K36" s="155"/>
      <c r="L36" s="27"/>
      <c r="M36" s="27"/>
      <c r="N36" s="27"/>
      <c r="O36" s="27"/>
      <c r="P36" s="27"/>
      <c r="Q36" s="27"/>
      <c r="R36" s="27"/>
      <c r="S36" s="27"/>
      <c r="T36" s="27"/>
      <c r="U36" s="27"/>
      <c r="V36" s="27"/>
      <c r="W36" s="27"/>
      <c r="X36" s="27"/>
      <c r="Y36" s="27"/>
      <c r="Z36" s="27"/>
      <c r="AA36" s="27"/>
    </row>
    <row r="37" spans="1:27" s="23" customFormat="1" ht="15.75">
      <c r="A37" s="218"/>
      <c r="B37" s="218"/>
      <c r="C37" s="203"/>
      <c r="D37" s="218"/>
      <c r="E37" s="102"/>
      <c r="F37" s="184"/>
      <c r="G37" s="184"/>
      <c r="H37" s="184"/>
      <c r="I37" s="104" t="s">
        <v>90</v>
      </c>
      <c r="J37" s="156"/>
      <c r="K37" s="157"/>
      <c r="L37" s="27"/>
      <c r="M37" s="27"/>
      <c r="N37" s="27"/>
      <c r="O37" s="27"/>
      <c r="P37" s="27"/>
      <c r="Q37" s="27"/>
      <c r="R37" s="27"/>
      <c r="S37" s="27"/>
      <c r="T37" s="27"/>
      <c r="U37" s="27"/>
      <c r="V37" s="27"/>
      <c r="W37" s="27"/>
      <c r="X37" s="27"/>
      <c r="Y37" s="27"/>
      <c r="Z37" s="27"/>
      <c r="AA37" s="27"/>
    </row>
    <row r="38" spans="1:27" s="23" customFormat="1" ht="31.5">
      <c r="A38" s="218"/>
      <c r="B38" s="218"/>
      <c r="C38" s="203"/>
      <c r="D38" s="218"/>
      <c r="E38" s="102"/>
      <c r="F38" s="184"/>
      <c r="G38" s="184"/>
      <c r="H38" s="184"/>
      <c r="I38" s="104" t="s">
        <v>99</v>
      </c>
      <c r="J38" s="156"/>
      <c r="K38" s="157"/>
      <c r="L38" s="27"/>
      <c r="M38" s="27"/>
      <c r="N38" s="27"/>
      <c r="O38" s="27"/>
      <c r="P38" s="27"/>
      <c r="Q38" s="27"/>
      <c r="R38" s="27"/>
      <c r="S38" s="27"/>
      <c r="T38" s="27"/>
      <c r="U38" s="27"/>
      <c r="V38" s="27"/>
      <c r="W38" s="27"/>
      <c r="X38" s="27"/>
      <c r="Y38" s="27"/>
      <c r="Z38" s="27"/>
      <c r="AA38" s="27"/>
    </row>
    <row r="39" spans="1:27" s="23" customFormat="1" ht="26.25" customHeight="1">
      <c r="A39" s="218"/>
      <c r="B39" s="218"/>
      <c r="C39" s="203"/>
      <c r="D39" s="218"/>
      <c r="E39" s="102"/>
      <c r="F39" s="184"/>
      <c r="G39" s="184"/>
      <c r="H39" s="184"/>
      <c r="I39" s="104" t="s">
        <v>93</v>
      </c>
      <c r="J39" s="156"/>
      <c r="K39" s="157"/>
      <c r="L39" s="27"/>
      <c r="M39" s="27"/>
      <c r="N39" s="27"/>
      <c r="O39" s="27"/>
      <c r="P39" s="27"/>
      <c r="Q39" s="27"/>
      <c r="R39" s="27"/>
      <c r="S39" s="27"/>
      <c r="T39" s="27"/>
      <c r="U39" s="27"/>
      <c r="V39" s="27"/>
      <c r="W39" s="27"/>
      <c r="X39" s="27"/>
      <c r="Y39" s="27"/>
      <c r="Z39" s="27"/>
      <c r="AA39" s="27"/>
    </row>
    <row r="40" spans="1:27" s="23" customFormat="1" ht="31.5">
      <c r="A40" s="218"/>
      <c r="B40" s="218"/>
      <c r="C40" s="203"/>
      <c r="D40" s="218"/>
      <c r="E40" s="102"/>
      <c r="F40" s="184"/>
      <c r="G40" s="184"/>
      <c r="H40" s="184"/>
      <c r="I40" s="104" t="s">
        <v>86</v>
      </c>
      <c r="J40" s="156"/>
      <c r="K40" s="157"/>
      <c r="L40" s="27"/>
      <c r="M40" s="27"/>
      <c r="N40" s="27"/>
      <c r="O40" s="27"/>
      <c r="P40" s="27"/>
      <c r="Q40" s="27"/>
      <c r="R40" s="27"/>
      <c r="S40" s="27"/>
      <c r="T40" s="27"/>
      <c r="U40" s="27"/>
      <c r="V40" s="27"/>
      <c r="W40" s="27"/>
      <c r="X40" s="27"/>
      <c r="Y40" s="27"/>
      <c r="Z40" s="27"/>
      <c r="AA40" s="27"/>
    </row>
    <row r="41" spans="1:27" s="23" customFormat="1" ht="31.5">
      <c r="A41" s="218"/>
      <c r="B41" s="218"/>
      <c r="C41" s="203"/>
      <c r="D41" s="218"/>
      <c r="E41" s="102"/>
      <c r="F41" s="184"/>
      <c r="G41" s="184"/>
      <c r="H41" s="184"/>
      <c r="I41" s="104" t="s">
        <v>106</v>
      </c>
      <c r="J41" s="158"/>
      <c r="K41" s="159"/>
      <c r="L41" s="27"/>
      <c r="M41" s="27"/>
      <c r="N41" s="27"/>
      <c r="O41" s="27"/>
      <c r="P41" s="27"/>
      <c r="Q41" s="27"/>
      <c r="R41" s="27"/>
      <c r="S41" s="27"/>
      <c r="T41" s="27"/>
      <c r="U41" s="27"/>
      <c r="V41" s="27"/>
      <c r="W41" s="27"/>
      <c r="X41" s="27"/>
      <c r="Y41" s="27"/>
      <c r="Z41" s="27"/>
      <c r="AA41" s="27"/>
    </row>
    <row r="42" spans="1:27" s="23" customFormat="1" ht="15.75">
      <c r="A42" s="218"/>
      <c r="B42" s="218"/>
      <c r="C42" s="109" t="s">
        <v>73</v>
      </c>
      <c r="D42" s="218"/>
      <c r="E42" s="102"/>
      <c r="F42" s="103"/>
      <c r="G42" s="103"/>
      <c r="H42" s="103"/>
      <c r="I42" s="104"/>
      <c r="J42" s="151" t="s">
        <v>286</v>
      </c>
      <c r="K42" s="152"/>
      <c r="L42" s="27"/>
      <c r="M42" s="27"/>
      <c r="N42" s="27"/>
      <c r="O42" s="27"/>
      <c r="P42" s="27"/>
      <c r="Q42" s="27"/>
      <c r="R42" s="27"/>
      <c r="S42" s="27"/>
      <c r="T42" s="27"/>
      <c r="U42" s="27"/>
      <c r="V42" s="27"/>
      <c r="W42" s="27"/>
      <c r="X42" s="27"/>
      <c r="Y42" s="27"/>
      <c r="Z42" s="27"/>
      <c r="AA42" s="27"/>
    </row>
    <row r="43" spans="1:27" s="23" customFormat="1" ht="63">
      <c r="A43" s="95">
        <v>10</v>
      </c>
      <c r="B43" s="129" t="s">
        <v>35</v>
      </c>
      <c r="C43" s="109" t="s">
        <v>120</v>
      </c>
      <c r="D43" s="95" t="s">
        <v>235</v>
      </c>
      <c r="E43" s="111"/>
      <c r="F43" s="121" t="s">
        <v>140</v>
      </c>
      <c r="G43" s="121" t="s">
        <v>147</v>
      </c>
      <c r="H43" s="125">
        <v>43124</v>
      </c>
      <c r="I43" s="112"/>
      <c r="J43" s="151" t="s">
        <v>287</v>
      </c>
      <c r="K43" s="152"/>
      <c r="L43" s="27"/>
      <c r="M43" s="27"/>
      <c r="N43" s="27"/>
      <c r="O43" s="27"/>
      <c r="P43" s="27"/>
      <c r="Q43" s="27"/>
      <c r="R43" s="27"/>
      <c r="S43" s="27"/>
      <c r="T43" s="27"/>
      <c r="U43" s="27"/>
      <c r="V43" s="27"/>
      <c r="W43" s="27"/>
      <c r="X43" s="27"/>
      <c r="Y43" s="27"/>
      <c r="Z43" s="27"/>
      <c r="AA43" s="27"/>
    </row>
    <row r="44" spans="1:27" s="23" customFormat="1" ht="31.5">
      <c r="A44" s="95">
        <v>11</v>
      </c>
      <c r="B44" s="129" t="s">
        <v>119</v>
      </c>
      <c r="C44" s="109" t="s">
        <v>120</v>
      </c>
      <c r="D44" s="95" t="s">
        <v>236</v>
      </c>
      <c r="E44" s="111"/>
      <c r="F44" s="121" t="s">
        <v>137</v>
      </c>
      <c r="G44" s="121" t="s">
        <v>148</v>
      </c>
      <c r="H44" s="125">
        <v>43579</v>
      </c>
      <c r="I44" s="112"/>
      <c r="J44" s="151" t="s">
        <v>289</v>
      </c>
      <c r="K44" s="152"/>
      <c r="L44" s="27"/>
      <c r="M44" s="27"/>
      <c r="N44" s="27"/>
      <c r="O44" s="27"/>
      <c r="P44" s="27"/>
      <c r="Q44" s="27"/>
      <c r="R44" s="27"/>
      <c r="S44" s="27"/>
      <c r="T44" s="27"/>
      <c r="U44" s="27"/>
      <c r="V44" s="27"/>
      <c r="W44" s="27"/>
      <c r="X44" s="27"/>
      <c r="Y44" s="27"/>
      <c r="Z44" s="27"/>
      <c r="AA44" s="27"/>
    </row>
    <row r="45" spans="1:27" s="23" customFormat="1" ht="47.25">
      <c r="A45" s="95">
        <v>12</v>
      </c>
      <c r="B45" s="129" t="s">
        <v>121</v>
      </c>
      <c r="C45" s="109" t="s">
        <v>8</v>
      </c>
      <c r="D45" s="95" t="s">
        <v>237</v>
      </c>
      <c r="E45" s="111"/>
      <c r="F45" s="121" t="s">
        <v>140</v>
      </c>
      <c r="G45" s="121" t="s">
        <v>148</v>
      </c>
      <c r="H45" s="125">
        <v>43579</v>
      </c>
      <c r="I45" s="112"/>
      <c r="J45" s="151" t="s">
        <v>288</v>
      </c>
      <c r="K45" s="152"/>
      <c r="L45" s="27"/>
      <c r="M45" s="27"/>
      <c r="N45" s="27"/>
      <c r="O45" s="27"/>
      <c r="P45" s="27"/>
      <c r="Q45" s="27"/>
      <c r="R45" s="27"/>
      <c r="S45" s="27"/>
      <c r="T45" s="27"/>
      <c r="U45" s="27"/>
      <c r="V45" s="27"/>
      <c r="W45" s="27"/>
      <c r="X45" s="27"/>
      <c r="Y45" s="27"/>
      <c r="Z45" s="27"/>
      <c r="AA45" s="27"/>
    </row>
    <row r="46" spans="1:27" s="23" customFormat="1" ht="15.75">
      <c r="A46" s="190">
        <v>13</v>
      </c>
      <c r="B46" s="194" t="s">
        <v>36</v>
      </c>
      <c r="C46" s="109" t="s">
        <v>6</v>
      </c>
      <c r="D46" s="190" t="s">
        <v>238</v>
      </c>
      <c r="E46" s="102"/>
      <c r="F46" s="103"/>
      <c r="G46" s="103"/>
      <c r="H46" s="103"/>
      <c r="I46" s="104" t="s">
        <v>91</v>
      </c>
      <c r="J46" s="151" t="s">
        <v>291</v>
      </c>
      <c r="K46" s="152"/>
      <c r="L46" s="27"/>
      <c r="M46" s="27"/>
      <c r="N46" s="27"/>
      <c r="O46" s="27"/>
      <c r="P46" s="27"/>
      <c r="Q46" s="27"/>
      <c r="R46" s="27"/>
      <c r="S46" s="27"/>
      <c r="T46" s="27"/>
      <c r="U46" s="27"/>
      <c r="V46" s="27"/>
      <c r="W46" s="27"/>
      <c r="X46" s="27"/>
      <c r="Y46" s="27"/>
      <c r="Z46" s="27"/>
      <c r="AA46" s="27"/>
    </row>
    <row r="47" spans="1:27" s="23" customFormat="1" ht="15.75">
      <c r="A47" s="181"/>
      <c r="B47" s="181"/>
      <c r="C47" s="95" t="s">
        <v>122</v>
      </c>
      <c r="D47" s="181"/>
      <c r="E47" s="102"/>
      <c r="F47" s="103"/>
      <c r="G47" s="103"/>
      <c r="H47" s="103"/>
      <c r="I47" s="104"/>
      <c r="J47" s="151" t="s">
        <v>278</v>
      </c>
      <c r="K47" s="152"/>
      <c r="L47" s="27"/>
      <c r="M47" s="27"/>
      <c r="N47" s="27"/>
      <c r="O47" s="27"/>
      <c r="P47" s="27"/>
      <c r="Q47" s="27"/>
      <c r="R47" s="27"/>
      <c r="S47" s="27"/>
      <c r="T47" s="27"/>
      <c r="U47" s="27"/>
      <c r="V47" s="27"/>
      <c r="W47" s="27"/>
      <c r="X47" s="27"/>
      <c r="Y47" s="27"/>
      <c r="Z47" s="27"/>
      <c r="AA47" s="27"/>
    </row>
    <row r="48" spans="1:27" s="23" customFormat="1" ht="15.75">
      <c r="A48" s="190">
        <v>14</v>
      </c>
      <c r="B48" s="194" t="s">
        <v>92</v>
      </c>
      <c r="C48" s="187" t="s">
        <v>6</v>
      </c>
      <c r="D48" s="190" t="s">
        <v>239</v>
      </c>
      <c r="E48" s="127"/>
      <c r="F48" s="92"/>
      <c r="G48" s="92"/>
      <c r="H48" s="92"/>
      <c r="I48" s="128" t="s">
        <v>28</v>
      </c>
      <c r="J48" s="154" t="s">
        <v>290</v>
      </c>
      <c r="K48" s="155"/>
      <c r="L48" s="27"/>
      <c r="M48" s="27"/>
      <c r="N48" s="27"/>
      <c r="O48" s="27"/>
      <c r="P48" s="27"/>
      <c r="Q48" s="27"/>
      <c r="R48" s="27"/>
      <c r="S48" s="27"/>
      <c r="T48" s="27"/>
      <c r="U48" s="27"/>
      <c r="V48" s="27"/>
      <c r="W48" s="27"/>
      <c r="X48" s="27"/>
      <c r="Y48" s="27"/>
      <c r="Z48" s="27"/>
      <c r="AA48" s="27"/>
    </row>
    <row r="49" spans="1:27" s="23" customFormat="1" ht="31.5">
      <c r="A49" s="191"/>
      <c r="B49" s="188"/>
      <c r="C49" s="188"/>
      <c r="D49" s="188"/>
      <c r="E49" s="127"/>
      <c r="F49" s="92"/>
      <c r="G49" s="92"/>
      <c r="H49" s="92"/>
      <c r="I49" s="128" t="s">
        <v>111</v>
      </c>
      <c r="J49" s="156"/>
      <c r="K49" s="157"/>
      <c r="L49" s="27"/>
      <c r="M49" s="27"/>
      <c r="N49" s="27"/>
      <c r="O49" s="27"/>
      <c r="P49" s="27"/>
      <c r="Q49" s="27"/>
      <c r="R49" s="27"/>
      <c r="S49" s="27"/>
      <c r="T49" s="27"/>
      <c r="U49" s="27"/>
      <c r="V49" s="27"/>
      <c r="W49" s="27"/>
      <c r="X49" s="27"/>
      <c r="Y49" s="27"/>
      <c r="Z49" s="27"/>
      <c r="AA49" s="27"/>
    </row>
    <row r="50" spans="1:27" s="23" customFormat="1" ht="31.5">
      <c r="A50" s="188"/>
      <c r="B50" s="195"/>
      <c r="C50" s="188"/>
      <c r="D50" s="191"/>
      <c r="E50" s="127"/>
      <c r="F50" s="92"/>
      <c r="G50" s="92"/>
      <c r="H50" s="92"/>
      <c r="I50" s="128" t="s">
        <v>106</v>
      </c>
      <c r="J50" s="156"/>
      <c r="K50" s="157"/>
      <c r="L50" s="27"/>
      <c r="M50" s="27"/>
      <c r="N50" s="27"/>
      <c r="O50" s="27"/>
      <c r="P50" s="27"/>
      <c r="Q50" s="27"/>
      <c r="R50" s="27"/>
      <c r="S50" s="27"/>
      <c r="T50" s="27"/>
      <c r="U50" s="27"/>
      <c r="V50" s="27"/>
      <c r="W50" s="27"/>
      <c r="X50" s="27"/>
      <c r="Y50" s="27"/>
      <c r="Z50" s="27"/>
      <c r="AA50" s="27"/>
    </row>
    <row r="51" spans="1:27" s="23" customFormat="1" ht="31.5">
      <c r="A51" s="191"/>
      <c r="B51" s="195"/>
      <c r="C51" s="188"/>
      <c r="D51" s="191"/>
      <c r="E51" s="127"/>
      <c r="F51" s="92"/>
      <c r="G51" s="92"/>
      <c r="H51" s="92"/>
      <c r="I51" s="128" t="s">
        <v>86</v>
      </c>
      <c r="J51" s="158"/>
      <c r="K51" s="159"/>
      <c r="L51" s="27"/>
      <c r="M51" s="27"/>
      <c r="N51" s="27"/>
      <c r="O51" s="27"/>
      <c r="P51" s="27"/>
      <c r="Q51" s="27"/>
      <c r="R51" s="27"/>
      <c r="S51" s="27"/>
      <c r="T51" s="27"/>
      <c r="U51" s="27"/>
      <c r="V51" s="27"/>
      <c r="W51" s="27"/>
      <c r="X51" s="27"/>
      <c r="Y51" s="27"/>
      <c r="Z51" s="27"/>
      <c r="AA51" s="27"/>
    </row>
    <row r="52" spans="1:27" s="23" customFormat="1" ht="31.5">
      <c r="A52" s="190">
        <v>15</v>
      </c>
      <c r="B52" s="194" t="s">
        <v>37</v>
      </c>
      <c r="C52" s="203" t="s">
        <v>38</v>
      </c>
      <c r="D52" s="190" t="s">
        <v>240</v>
      </c>
      <c r="E52" s="120"/>
      <c r="F52" s="103"/>
      <c r="G52" s="103"/>
      <c r="H52" s="103"/>
      <c r="I52" s="124" t="s">
        <v>99</v>
      </c>
      <c r="J52" s="154" t="s">
        <v>292</v>
      </c>
      <c r="K52" s="155"/>
      <c r="L52" s="27"/>
      <c r="M52" s="27"/>
      <c r="N52" s="27"/>
      <c r="O52" s="27"/>
      <c r="P52" s="27"/>
      <c r="Q52" s="27"/>
      <c r="R52" s="27"/>
      <c r="S52" s="27"/>
      <c r="T52" s="27"/>
      <c r="U52" s="27"/>
      <c r="V52" s="27"/>
      <c r="W52" s="27"/>
      <c r="X52" s="27"/>
      <c r="Y52" s="27"/>
      <c r="Z52" s="27"/>
      <c r="AA52" s="27"/>
    </row>
    <row r="53" spans="1:27" s="23" customFormat="1" ht="31.5">
      <c r="A53" s="191"/>
      <c r="B53" s="195"/>
      <c r="C53" s="203"/>
      <c r="D53" s="191"/>
      <c r="E53" s="120"/>
      <c r="F53" s="103"/>
      <c r="G53" s="103"/>
      <c r="H53" s="103"/>
      <c r="I53" s="124" t="s">
        <v>106</v>
      </c>
      <c r="J53" s="156"/>
      <c r="K53" s="157"/>
      <c r="L53" s="27"/>
      <c r="M53" s="27"/>
      <c r="N53" s="27"/>
      <c r="O53" s="27"/>
      <c r="P53" s="27"/>
      <c r="Q53" s="27"/>
      <c r="R53" s="27"/>
      <c r="S53" s="27"/>
      <c r="T53" s="27"/>
      <c r="U53" s="27"/>
      <c r="V53" s="27"/>
      <c r="W53" s="27"/>
      <c r="X53" s="27"/>
      <c r="Y53" s="27"/>
      <c r="Z53" s="27"/>
      <c r="AA53" s="27"/>
    </row>
    <row r="54" spans="1:27" s="23" customFormat="1" ht="31.5">
      <c r="A54" s="191"/>
      <c r="B54" s="195"/>
      <c r="C54" s="203"/>
      <c r="D54" s="191"/>
      <c r="E54" s="120"/>
      <c r="F54" s="103"/>
      <c r="G54" s="103"/>
      <c r="H54" s="103"/>
      <c r="I54" s="124" t="s">
        <v>86</v>
      </c>
      <c r="J54" s="158"/>
      <c r="K54" s="159"/>
      <c r="L54" s="27"/>
      <c r="M54" s="27"/>
      <c r="N54" s="27"/>
      <c r="O54" s="27"/>
      <c r="P54" s="27"/>
      <c r="Q54" s="27"/>
      <c r="R54" s="27"/>
      <c r="S54" s="27"/>
      <c r="T54" s="27"/>
      <c r="U54" s="27"/>
      <c r="V54" s="27"/>
      <c r="W54" s="27"/>
      <c r="X54" s="27"/>
      <c r="Y54" s="27"/>
      <c r="Z54" s="27"/>
      <c r="AA54" s="27"/>
    </row>
    <row r="55" spans="1:27" s="23" customFormat="1" ht="15.75">
      <c r="A55" s="192"/>
      <c r="B55" s="196"/>
      <c r="C55" s="109" t="s">
        <v>8</v>
      </c>
      <c r="D55" s="113"/>
      <c r="E55" s="120"/>
      <c r="F55" s="101"/>
      <c r="G55" s="101"/>
      <c r="H55" s="101"/>
      <c r="I55" s="124"/>
      <c r="J55" s="151" t="s">
        <v>293</v>
      </c>
      <c r="K55" s="152"/>
      <c r="L55" s="27"/>
      <c r="M55" s="27"/>
      <c r="N55" s="27"/>
      <c r="O55" s="27"/>
      <c r="P55" s="27"/>
      <c r="Q55" s="27"/>
      <c r="R55" s="27"/>
      <c r="S55" s="27"/>
      <c r="T55" s="27"/>
      <c r="U55" s="27"/>
      <c r="V55" s="27"/>
      <c r="W55" s="27"/>
      <c r="X55" s="27"/>
      <c r="Y55" s="27"/>
      <c r="Z55" s="27"/>
      <c r="AA55" s="27"/>
    </row>
    <row r="56" spans="1:11" s="23" customFormat="1" ht="47.25">
      <c r="A56" s="109">
        <v>16</v>
      </c>
      <c r="B56" s="130" t="s">
        <v>213</v>
      </c>
      <c r="C56" s="109" t="s">
        <v>214</v>
      </c>
      <c r="D56" s="109" t="s">
        <v>215</v>
      </c>
      <c r="E56" s="121" t="s">
        <v>216</v>
      </c>
      <c r="F56" s="131"/>
      <c r="G56" s="131"/>
      <c r="H56" s="131"/>
      <c r="I56" s="124"/>
      <c r="J56" s="151" t="s">
        <v>294</v>
      </c>
      <c r="K56" s="152"/>
    </row>
    <row r="57" spans="1:27" s="23" customFormat="1" ht="15.75">
      <c r="A57" s="190">
        <v>17</v>
      </c>
      <c r="B57" s="194" t="s">
        <v>39</v>
      </c>
      <c r="C57" s="95" t="s">
        <v>7</v>
      </c>
      <c r="D57" s="190" t="s">
        <v>241</v>
      </c>
      <c r="E57" s="120"/>
      <c r="F57" s="103"/>
      <c r="G57" s="103"/>
      <c r="H57" s="103"/>
      <c r="I57" s="124" t="s">
        <v>7</v>
      </c>
      <c r="J57" s="151" t="s">
        <v>296</v>
      </c>
      <c r="K57" s="152"/>
      <c r="L57" s="27"/>
      <c r="M57" s="27"/>
      <c r="N57" s="27"/>
      <c r="O57" s="27"/>
      <c r="P57" s="27"/>
      <c r="Q57" s="27"/>
      <c r="R57" s="27"/>
      <c r="S57" s="27"/>
      <c r="T57" s="27"/>
      <c r="U57" s="27"/>
      <c r="V57" s="27"/>
      <c r="W57" s="27"/>
      <c r="X57" s="27"/>
      <c r="Y57" s="27"/>
      <c r="Z57" s="27"/>
      <c r="AA57" s="27"/>
    </row>
    <row r="58" spans="1:27" s="23" customFormat="1" ht="15.75">
      <c r="A58" s="180"/>
      <c r="B58" s="180"/>
      <c r="C58" s="190" t="s">
        <v>6</v>
      </c>
      <c r="D58" s="180"/>
      <c r="E58" s="120"/>
      <c r="F58" s="103"/>
      <c r="G58" s="103"/>
      <c r="H58" s="103"/>
      <c r="I58" s="124" t="s">
        <v>29</v>
      </c>
      <c r="J58" s="154" t="s">
        <v>297</v>
      </c>
      <c r="K58" s="155"/>
      <c r="L58" s="27"/>
      <c r="M58" s="27"/>
      <c r="N58" s="27"/>
      <c r="O58" s="27"/>
      <c r="P58" s="27"/>
      <c r="Q58" s="27"/>
      <c r="R58" s="27"/>
      <c r="S58" s="27"/>
      <c r="T58" s="27"/>
      <c r="U58" s="27"/>
      <c r="V58" s="27"/>
      <c r="W58" s="27"/>
      <c r="X58" s="27"/>
      <c r="Y58" s="27"/>
      <c r="Z58" s="27"/>
      <c r="AA58" s="27"/>
    </row>
    <row r="59" spans="1:27" s="23" customFormat="1" ht="15.75">
      <c r="A59" s="180"/>
      <c r="B59" s="180"/>
      <c r="C59" s="180"/>
      <c r="D59" s="180"/>
      <c r="E59" s="120"/>
      <c r="F59" s="103"/>
      <c r="G59" s="103"/>
      <c r="H59" s="103"/>
      <c r="I59" s="124" t="s">
        <v>102</v>
      </c>
      <c r="J59" s="156"/>
      <c r="K59" s="157"/>
      <c r="L59" s="27"/>
      <c r="M59" s="27"/>
      <c r="N59" s="27"/>
      <c r="O59" s="27"/>
      <c r="P59" s="27"/>
      <c r="Q59" s="27"/>
      <c r="R59" s="27"/>
      <c r="S59" s="27"/>
      <c r="T59" s="27"/>
      <c r="U59" s="27"/>
      <c r="V59" s="27"/>
      <c r="W59" s="27"/>
      <c r="X59" s="27"/>
      <c r="Y59" s="27"/>
      <c r="Z59" s="27"/>
      <c r="AA59" s="27"/>
    </row>
    <row r="60" spans="1:27" s="23" customFormat="1" ht="60.75" customHeight="1">
      <c r="A60" s="181"/>
      <c r="B60" s="181"/>
      <c r="C60" s="181"/>
      <c r="D60" s="181"/>
      <c r="E60" s="120"/>
      <c r="F60" s="103"/>
      <c r="G60" s="103"/>
      <c r="H60" s="103"/>
      <c r="I60" s="124" t="s">
        <v>88</v>
      </c>
      <c r="J60" s="158"/>
      <c r="K60" s="159"/>
      <c r="L60" s="27"/>
      <c r="M60" s="27"/>
      <c r="N60" s="27"/>
      <c r="O60" s="27"/>
      <c r="P60" s="27"/>
      <c r="Q60" s="27"/>
      <c r="R60" s="27"/>
      <c r="S60" s="27"/>
      <c r="T60" s="27"/>
      <c r="U60" s="27"/>
      <c r="V60" s="27"/>
      <c r="W60" s="27"/>
      <c r="X60" s="27"/>
      <c r="Y60" s="27"/>
      <c r="Z60" s="27"/>
      <c r="AA60" s="27"/>
    </row>
    <row r="61" spans="1:27" s="23" customFormat="1" ht="31.5">
      <c r="A61" s="190">
        <v>18</v>
      </c>
      <c r="B61" s="194" t="s">
        <v>40</v>
      </c>
      <c r="C61" s="190" t="s">
        <v>6</v>
      </c>
      <c r="D61" s="190" t="s">
        <v>242</v>
      </c>
      <c r="E61" s="120"/>
      <c r="F61" s="184" t="s">
        <v>140</v>
      </c>
      <c r="G61" s="184" t="s">
        <v>148</v>
      </c>
      <c r="H61" s="193">
        <v>43579</v>
      </c>
      <c r="I61" s="124" t="s">
        <v>106</v>
      </c>
      <c r="J61" s="154" t="s">
        <v>295</v>
      </c>
      <c r="K61" s="155"/>
      <c r="L61" s="27"/>
      <c r="M61" s="27"/>
      <c r="N61" s="27"/>
      <c r="O61" s="27"/>
      <c r="P61" s="27"/>
      <c r="Q61" s="27"/>
      <c r="R61" s="27"/>
      <c r="S61" s="27"/>
      <c r="T61" s="27"/>
      <c r="U61" s="27"/>
      <c r="V61" s="27"/>
      <c r="W61" s="27"/>
      <c r="X61" s="27"/>
      <c r="Y61" s="27"/>
      <c r="Z61" s="27"/>
      <c r="AA61" s="27"/>
    </row>
    <row r="62" spans="1:27" s="23" customFormat="1" ht="15.75">
      <c r="A62" s="191"/>
      <c r="B62" s="195"/>
      <c r="C62" s="191"/>
      <c r="D62" s="191"/>
      <c r="E62" s="120"/>
      <c r="F62" s="184"/>
      <c r="G62" s="184"/>
      <c r="H62" s="184"/>
      <c r="I62" s="124" t="s">
        <v>88</v>
      </c>
      <c r="J62" s="156"/>
      <c r="K62" s="157"/>
      <c r="L62" s="27"/>
      <c r="M62" s="27"/>
      <c r="N62" s="27"/>
      <c r="O62" s="27"/>
      <c r="P62" s="27"/>
      <c r="Q62" s="27"/>
      <c r="R62" s="27"/>
      <c r="S62" s="27"/>
      <c r="T62" s="27"/>
      <c r="U62" s="27"/>
      <c r="V62" s="27"/>
      <c r="W62" s="27"/>
      <c r="X62" s="27"/>
      <c r="Y62" s="27"/>
      <c r="Z62" s="27"/>
      <c r="AA62" s="27"/>
    </row>
    <row r="63" spans="1:27" s="23" customFormat="1" ht="31.5">
      <c r="A63" s="191"/>
      <c r="B63" s="195"/>
      <c r="C63" s="191"/>
      <c r="D63" s="191"/>
      <c r="E63" s="120"/>
      <c r="F63" s="184"/>
      <c r="G63" s="184"/>
      <c r="H63" s="184"/>
      <c r="I63" s="124" t="s">
        <v>130</v>
      </c>
      <c r="J63" s="156"/>
      <c r="K63" s="157"/>
      <c r="L63" s="27"/>
      <c r="M63" s="27"/>
      <c r="N63" s="27"/>
      <c r="O63" s="27"/>
      <c r="P63" s="27"/>
      <c r="Q63" s="27"/>
      <c r="R63" s="27"/>
      <c r="S63" s="27"/>
      <c r="T63" s="27"/>
      <c r="U63" s="27"/>
      <c r="V63" s="27"/>
      <c r="W63" s="27"/>
      <c r="X63" s="27"/>
      <c r="Y63" s="27"/>
      <c r="Z63" s="27"/>
      <c r="AA63" s="27"/>
    </row>
    <row r="64" spans="1:27" s="23" customFormat="1" ht="31.5">
      <c r="A64" s="191"/>
      <c r="B64" s="195"/>
      <c r="C64" s="191"/>
      <c r="D64" s="191"/>
      <c r="E64" s="120"/>
      <c r="F64" s="184"/>
      <c r="G64" s="184"/>
      <c r="H64" s="184"/>
      <c r="I64" s="124" t="s">
        <v>86</v>
      </c>
      <c r="J64" s="158"/>
      <c r="K64" s="159"/>
      <c r="L64" s="27"/>
      <c r="M64" s="27"/>
      <c r="N64" s="27"/>
      <c r="O64" s="27"/>
      <c r="P64" s="27"/>
      <c r="Q64" s="27"/>
      <c r="R64" s="27"/>
      <c r="S64" s="27"/>
      <c r="T64" s="27"/>
      <c r="U64" s="27"/>
      <c r="V64" s="27"/>
      <c r="W64" s="27"/>
      <c r="X64" s="27"/>
      <c r="Y64" s="27"/>
      <c r="Z64" s="27"/>
      <c r="AA64" s="27"/>
    </row>
    <row r="65" spans="1:27" ht="15.75">
      <c r="A65" s="176">
        <v>19</v>
      </c>
      <c r="B65" s="204" t="s">
        <v>217</v>
      </c>
      <c r="C65" s="176" t="s">
        <v>6</v>
      </c>
      <c r="D65" s="176" t="s">
        <v>218</v>
      </c>
      <c r="E65" s="179" t="s">
        <v>219</v>
      </c>
      <c r="F65" s="179"/>
      <c r="G65" s="179"/>
      <c r="H65" s="179"/>
      <c r="I65" s="107" t="s">
        <v>84</v>
      </c>
      <c r="J65" s="160" t="s">
        <v>277</v>
      </c>
      <c r="K65" s="161"/>
      <c r="L65" s="2"/>
      <c r="M65" s="2"/>
      <c r="N65" s="2"/>
      <c r="O65" s="2"/>
      <c r="P65" s="2"/>
      <c r="Q65" s="2"/>
      <c r="R65" s="2"/>
      <c r="S65" s="2"/>
      <c r="T65" s="2"/>
      <c r="U65" s="2"/>
      <c r="V65" s="2"/>
      <c r="W65" s="2"/>
      <c r="X65" s="2"/>
      <c r="Y65" s="2"/>
      <c r="Z65" s="2"/>
      <c r="AA65" s="2"/>
    </row>
    <row r="66" spans="1:27" ht="15.75">
      <c r="A66" s="177"/>
      <c r="B66" s="205"/>
      <c r="C66" s="177"/>
      <c r="D66" s="177"/>
      <c r="E66" s="180"/>
      <c r="F66" s="180"/>
      <c r="G66" s="180"/>
      <c r="H66" s="180"/>
      <c r="I66" s="107" t="s">
        <v>88</v>
      </c>
      <c r="J66" s="162"/>
      <c r="K66" s="163"/>
      <c r="L66" s="2"/>
      <c r="M66" s="2"/>
      <c r="N66" s="2"/>
      <c r="O66" s="2"/>
      <c r="P66" s="2"/>
      <c r="Q66" s="2"/>
      <c r="R66" s="2"/>
      <c r="S66" s="2"/>
      <c r="T66" s="2"/>
      <c r="U66" s="2"/>
      <c r="V66" s="2"/>
      <c r="W66" s="2"/>
      <c r="X66" s="2"/>
      <c r="Y66" s="2"/>
      <c r="Z66" s="2"/>
      <c r="AA66" s="2"/>
    </row>
    <row r="67" spans="1:27" ht="31.5">
      <c r="A67" s="177"/>
      <c r="B67" s="205"/>
      <c r="C67" s="177"/>
      <c r="D67" s="177"/>
      <c r="E67" s="180"/>
      <c r="F67" s="180"/>
      <c r="G67" s="180"/>
      <c r="H67" s="180"/>
      <c r="I67" s="107" t="s">
        <v>86</v>
      </c>
      <c r="J67" s="162"/>
      <c r="K67" s="163"/>
      <c r="L67" s="2"/>
      <c r="M67" s="2"/>
      <c r="N67" s="2"/>
      <c r="O67" s="2"/>
      <c r="P67" s="2"/>
      <c r="Q67" s="2"/>
      <c r="R67" s="2"/>
      <c r="S67" s="2"/>
      <c r="T67" s="2"/>
      <c r="U67" s="2"/>
      <c r="V67" s="2"/>
      <c r="W67" s="2"/>
      <c r="X67" s="2"/>
      <c r="Y67" s="2"/>
      <c r="Z67" s="2"/>
      <c r="AA67" s="2"/>
    </row>
    <row r="68" spans="1:27" ht="15.75">
      <c r="A68" s="177"/>
      <c r="B68" s="205"/>
      <c r="C68" s="177"/>
      <c r="D68" s="177"/>
      <c r="E68" s="180"/>
      <c r="F68" s="180"/>
      <c r="G68" s="180"/>
      <c r="H68" s="180"/>
      <c r="I68" s="107" t="s">
        <v>93</v>
      </c>
      <c r="J68" s="162"/>
      <c r="K68" s="163"/>
      <c r="L68" s="2"/>
      <c r="M68" s="2"/>
      <c r="N68" s="2"/>
      <c r="O68" s="2"/>
      <c r="P68" s="2"/>
      <c r="Q68" s="2"/>
      <c r="R68" s="2"/>
      <c r="S68" s="2"/>
      <c r="T68" s="2"/>
      <c r="U68" s="2"/>
      <c r="V68" s="2"/>
      <c r="W68" s="2"/>
      <c r="X68" s="2"/>
      <c r="Y68" s="2"/>
      <c r="Z68" s="2"/>
      <c r="AA68" s="2"/>
    </row>
    <row r="69" spans="1:27" ht="31.5">
      <c r="A69" s="178"/>
      <c r="B69" s="206"/>
      <c r="C69" s="178"/>
      <c r="D69" s="178"/>
      <c r="E69" s="181"/>
      <c r="F69" s="181"/>
      <c r="G69" s="181"/>
      <c r="H69" s="181"/>
      <c r="I69" s="107" t="s">
        <v>99</v>
      </c>
      <c r="J69" s="164"/>
      <c r="K69" s="165"/>
      <c r="L69" s="2"/>
      <c r="M69" s="2"/>
      <c r="N69" s="2"/>
      <c r="O69" s="2"/>
      <c r="P69" s="2"/>
      <c r="Q69" s="2"/>
      <c r="R69" s="2"/>
      <c r="S69" s="2"/>
      <c r="T69" s="2"/>
      <c r="U69" s="2"/>
      <c r="V69" s="2"/>
      <c r="W69" s="2"/>
      <c r="X69" s="2"/>
      <c r="Y69" s="2"/>
      <c r="Z69" s="2"/>
      <c r="AA69" s="2"/>
    </row>
    <row r="70" spans="1:27" s="23" customFormat="1" ht="15.75">
      <c r="A70" s="190">
        <v>20</v>
      </c>
      <c r="B70" s="190" t="s">
        <v>244</v>
      </c>
      <c r="C70" s="190" t="s">
        <v>6</v>
      </c>
      <c r="D70" s="190" t="s">
        <v>243</v>
      </c>
      <c r="E70" s="132"/>
      <c r="F70" s="184" t="s">
        <v>140</v>
      </c>
      <c r="G70" s="184" t="s">
        <v>141</v>
      </c>
      <c r="H70" s="193">
        <v>42690</v>
      </c>
      <c r="I70" s="107" t="s">
        <v>84</v>
      </c>
      <c r="J70" s="154" t="s">
        <v>290</v>
      </c>
      <c r="K70" s="155"/>
      <c r="L70" s="27"/>
      <c r="M70" s="27"/>
      <c r="N70" s="27"/>
      <c r="O70" s="27"/>
      <c r="P70" s="27"/>
      <c r="Q70" s="27"/>
      <c r="R70" s="27"/>
      <c r="S70" s="27"/>
      <c r="T70" s="27"/>
      <c r="U70" s="27"/>
      <c r="V70" s="27"/>
      <c r="W70" s="27"/>
      <c r="X70" s="27"/>
      <c r="Y70" s="27"/>
      <c r="Z70" s="27"/>
      <c r="AA70" s="27"/>
    </row>
    <row r="71" spans="1:27" s="23" customFormat="1" ht="31.5">
      <c r="A71" s="180"/>
      <c r="B71" s="180"/>
      <c r="C71" s="180"/>
      <c r="D71" s="180"/>
      <c r="E71" s="132"/>
      <c r="F71" s="184"/>
      <c r="G71" s="184"/>
      <c r="H71" s="184"/>
      <c r="I71" s="107" t="s">
        <v>86</v>
      </c>
      <c r="J71" s="156"/>
      <c r="K71" s="157"/>
      <c r="L71" s="27"/>
      <c r="M71" s="27"/>
      <c r="N71" s="27"/>
      <c r="O71" s="27"/>
      <c r="P71" s="27"/>
      <c r="Q71" s="27"/>
      <c r="R71" s="27"/>
      <c r="S71" s="27"/>
      <c r="T71" s="27"/>
      <c r="U71" s="27"/>
      <c r="V71" s="27"/>
      <c r="W71" s="27"/>
      <c r="X71" s="27"/>
      <c r="Y71" s="27"/>
      <c r="Z71" s="27"/>
      <c r="AA71" s="27"/>
    </row>
    <row r="72" spans="1:27" s="23" customFormat="1" ht="31.5">
      <c r="A72" s="180"/>
      <c r="B72" s="180"/>
      <c r="C72" s="180"/>
      <c r="D72" s="180"/>
      <c r="E72" s="132"/>
      <c r="F72" s="184"/>
      <c r="G72" s="184"/>
      <c r="H72" s="184"/>
      <c r="I72" s="107" t="s">
        <v>99</v>
      </c>
      <c r="J72" s="156"/>
      <c r="K72" s="157"/>
      <c r="L72" s="27"/>
      <c r="M72" s="27"/>
      <c r="N72" s="27"/>
      <c r="O72" s="27"/>
      <c r="P72" s="27"/>
      <c r="Q72" s="27"/>
      <c r="R72" s="27"/>
      <c r="S72" s="27"/>
      <c r="T72" s="27"/>
      <c r="U72" s="27"/>
      <c r="V72" s="27"/>
      <c r="W72" s="27"/>
      <c r="X72" s="27"/>
      <c r="Y72" s="27"/>
      <c r="Z72" s="27"/>
      <c r="AA72" s="27"/>
    </row>
    <row r="73" spans="1:27" s="23" customFormat="1" ht="31.5">
      <c r="A73" s="181"/>
      <c r="B73" s="181"/>
      <c r="C73" s="181"/>
      <c r="D73" s="181"/>
      <c r="E73" s="132"/>
      <c r="F73" s="184"/>
      <c r="G73" s="184"/>
      <c r="H73" s="184"/>
      <c r="I73" s="107" t="s">
        <v>106</v>
      </c>
      <c r="J73" s="158"/>
      <c r="K73" s="159"/>
      <c r="L73" s="27"/>
      <c r="M73" s="27"/>
      <c r="N73" s="27"/>
      <c r="O73" s="27"/>
      <c r="P73" s="27"/>
      <c r="Q73" s="27"/>
      <c r="R73" s="27"/>
      <c r="S73" s="27"/>
      <c r="T73" s="27"/>
      <c r="U73" s="27"/>
      <c r="V73" s="27"/>
      <c r="W73" s="27"/>
      <c r="X73" s="27"/>
      <c r="Y73" s="27"/>
      <c r="Z73" s="27"/>
      <c r="AA73" s="27"/>
    </row>
    <row r="74" spans="1:27" s="23" customFormat="1" ht="15.75">
      <c r="A74" s="179">
        <v>21</v>
      </c>
      <c r="B74" s="179" t="s">
        <v>136</v>
      </c>
      <c r="C74" s="179" t="s">
        <v>6</v>
      </c>
      <c r="D74" s="179" t="s">
        <v>245</v>
      </c>
      <c r="E74" s="132"/>
      <c r="F74" s="219"/>
      <c r="G74" s="219"/>
      <c r="H74" s="219"/>
      <c r="I74" s="107" t="s">
        <v>84</v>
      </c>
      <c r="J74" s="154" t="s">
        <v>293</v>
      </c>
      <c r="K74" s="155"/>
      <c r="L74" s="27"/>
      <c r="M74" s="27"/>
      <c r="N74" s="27"/>
      <c r="O74" s="27"/>
      <c r="P74" s="27"/>
      <c r="Q74" s="27"/>
      <c r="R74" s="27"/>
      <c r="S74" s="27"/>
      <c r="T74" s="27"/>
      <c r="U74" s="27"/>
      <c r="V74" s="27"/>
      <c r="W74" s="27"/>
      <c r="X74" s="27"/>
      <c r="Y74" s="27"/>
      <c r="Z74" s="27"/>
      <c r="AA74" s="27"/>
    </row>
    <row r="75" spans="1:27" s="23" customFormat="1" ht="15.75">
      <c r="A75" s="180"/>
      <c r="B75" s="180"/>
      <c r="C75" s="180"/>
      <c r="D75" s="180"/>
      <c r="E75" s="132"/>
      <c r="F75" s="184"/>
      <c r="G75" s="184"/>
      <c r="H75" s="184"/>
      <c r="I75" s="107" t="s">
        <v>88</v>
      </c>
      <c r="J75" s="156"/>
      <c r="K75" s="157"/>
      <c r="L75" s="27"/>
      <c r="M75" s="27"/>
      <c r="N75" s="27"/>
      <c r="O75" s="27"/>
      <c r="P75" s="27"/>
      <c r="Q75" s="27"/>
      <c r="R75" s="27"/>
      <c r="S75" s="27"/>
      <c r="T75" s="27"/>
      <c r="U75" s="27"/>
      <c r="V75" s="27"/>
      <c r="W75" s="27"/>
      <c r="X75" s="27"/>
      <c r="Y75" s="27"/>
      <c r="Z75" s="27"/>
      <c r="AA75" s="27"/>
    </row>
    <row r="76" spans="1:27" s="23" customFormat="1" ht="51.75" customHeight="1">
      <c r="A76" s="180"/>
      <c r="B76" s="180"/>
      <c r="C76" s="180"/>
      <c r="D76" s="180"/>
      <c r="E76" s="132"/>
      <c r="F76" s="184"/>
      <c r="G76" s="184"/>
      <c r="H76" s="184"/>
      <c r="I76" s="107" t="s">
        <v>29</v>
      </c>
      <c r="J76" s="158"/>
      <c r="K76" s="159"/>
      <c r="L76" s="27"/>
      <c r="M76" s="27"/>
      <c r="N76" s="27"/>
      <c r="O76" s="27"/>
      <c r="P76" s="27"/>
      <c r="Q76" s="27"/>
      <c r="R76" s="27"/>
      <c r="S76" s="27"/>
      <c r="T76" s="27"/>
      <c r="U76" s="27"/>
      <c r="V76" s="27"/>
      <c r="W76" s="27"/>
      <c r="X76" s="27"/>
      <c r="Y76" s="27"/>
      <c r="Z76" s="27"/>
      <c r="AA76" s="27"/>
    </row>
    <row r="77" spans="1:11" s="89" customFormat="1" ht="31.5">
      <c r="A77" s="202">
        <v>22</v>
      </c>
      <c r="B77" s="219" t="s">
        <v>30</v>
      </c>
      <c r="C77" s="202" t="s">
        <v>6</v>
      </c>
      <c r="D77" s="202" t="s">
        <v>246</v>
      </c>
      <c r="E77" s="183" t="s">
        <v>195</v>
      </c>
      <c r="F77" s="183" t="s">
        <v>137</v>
      </c>
      <c r="G77" s="183" t="s">
        <v>139</v>
      </c>
      <c r="H77" s="182">
        <v>42719</v>
      </c>
      <c r="I77" s="106" t="s">
        <v>196</v>
      </c>
      <c r="J77" s="166" t="s">
        <v>281</v>
      </c>
      <c r="K77" s="167"/>
    </row>
    <row r="78" spans="1:11" s="89" customFormat="1" ht="15.75">
      <c r="A78" s="202"/>
      <c r="B78" s="219"/>
      <c r="C78" s="183"/>
      <c r="D78" s="202"/>
      <c r="E78" s="183"/>
      <c r="F78" s="183"/>
      <c r="G78" s="183"/>
      <c r="H78" s="183"/>
      <c r="I78" s="106" t="s">
        <v>197</v>
      </c>
      <c r="J78" s="168"/>
      <c r="K78" s="169"/>
    </row>
    <row r="79" spans="1:11" s="89" customFormat="1" ht="15.75">
      <c r="A79" s="183"/>
      <c r="B79" s="183"/>
      <c r="C79" s="183"/>
      <c r="D79" s="183"/>
      <c r="E79" s="183"/>
      <c r="F79" s="183"/>
      <c r="G79" s="183"/>
      <c r="H79" s="183"/>
      <c r="I79" s="106" t="s">
        <v>85</v>
      </c>
      <c r="J79" s="168"/>
      <c r="K79" s="169"/>
    </row>
    <row r="80" spans="1:11" s="89" customFormat="1" ht="15.75">
      <c r="A80" s="183"/>
      <c r="B80" s="183"/>
      <c r="C80" s="183"/>
      <c r="D80" s="183"/>
      <c r="E80" s="183"/>
      <c r="F80" s="183"/>
      <c r="G80" s="183"/>
      <c r="H80" s="183"/>
      <c r="I80" s="106" t="s">
        <v>29</v>
      </c>
      <c r="J80" s="168"/>
      <c r="K80" s="169"/>
    </row>
    <row r="81" spans="1:11" s="89" customFormat="1" ht="15.75">
      <c r="A81" s="183"/>
      <c r="B81" s="183"/>
      <c r="C81" s="183"/>
      <c r="D81" s="183"/>
      <c r="E81" s="183"/>
      <c r="F81" s="183"/>
      <c r="G81" s="183"/>
      <c r="H81" s="183"/>
      <c r="I81" s="106" t="s">
        <v>84</v>
      </c>
      <c r="J81" s="168"/>
      <c r="K81" s="169"/>
    </row>
    <row r="82" spans="1:11" s="89" customFormat="1" ht="15.75">
      <c r="A82" s="183"/>
      <c r="B82" s="183"/>
      <c r="C82" s="183"/>
      <c r="D82" s="183"/>
      <c r="E82" s="183"/>
      <c r="F82" s="183"/>
      <c r="G82" s="183"/>
      <c r="H82" s="183"/>
      <c r="I82" s="106" t="s">
        <v>28</v>
      </c>
      <c r="J82" s="170"/>
      <c r="K82" s="171"/>
    </row>
    <row r="83" spans="1:27" s="23" customFormat="1" ht="31.5">
      <c r="A83" s="190">
        <v>23</v>
      </c>
      <c r="B83" s="194" t="s">
        <v>42</v>
      </c>
      <c r="C83" s="190" t="s">
        <v>6</v>
      </c>
      <c r="D83" s="190" t="s">
        <v>247</v>
      </c>
      <c r="E83" s="120"/>
      <c r="F83" s="184" t="s">
        <v>137</v>
      </c>
      <c r="G83" s="184" t="s">
        <v>147</v>
      </c>
      <c r="H83" s="193">
        <v>43124</v>
      </c>
      <c r="I83" s="124" t="s">
        <v>95</v>
      </c>
      <c r="J83" s="154" t="s">
        <v>298</v>
      </c>
      <c r="K83" s="155"/>
      <c r="L83" s="27"/>
      <c r="M83" s="27"/>
      <c r="N83" s="27"/>
      <c r="O83" s="27"/>
      <c r="P83" s="27"/>
      <c r="Q83" s="27"/>
      <c r="R83" s="27"/>
      <c r="S83" s="27"/>
      <c r="T83" s="27"/>
      <c r="U83" s="27"/>
      <c r="V83" s="27"/>
      <c r="W83" s="27"/>
      <c r="X83" s="27"/>
      <c r="Y83" s="27"/>
      <c r="Z83" s="27"/>
      <c r="AA83" s="27"/>
    </row>
    <row r="84" spans="1:27" s="23" customFormat="1" ht="15.75">
      <c r="A84" s="191"/>
      <c r="B84" s="195"/>
      <c r="C84" s="191"/>
      <c r="D84" s="191"/>
      <c r="E84" s="120"/>
      <c r="F84" s="184"/>
      <c r="G84" s="184"/>
      <c r="H84" s="184"/>
      <c r="I84" s="124" t="s">
        <v>41</v>
      </c>
      <c r="J84" s="158"/>
      <c r="K84" s="159"/>
      <c r="L84" s="27"/>
      <c r="M84" s="27"/>
      <c r="N84" s="27"/>
      <c r="O84" s="27"/>
      <c r="P84" s="27"/>
      <c r="Q84" s="27"/>
      <c r="R84" s="27"/>
      <c r="S84" s="27"/>
      <c r="T84" s="27"/>
      <c r="U84" s="27"/>
      <c r="V84" s="27"/>
      <c r="W84" s="27"/>
      <c r="X84" s="27"/>
      <c r="Y84" s="27"/>
      <c r="Z84" s="27"/>
      <c r="AA84" s="27"/>
    </row>
    <row r="85" spans="1:27" s="23" customFormat="1" ht="58.5" customHeight="1">
      <c r="A85" s="181"/>
      <c r="B85" s="196"/>
      <c r="C85" s="103" t="s">
        <v>122</v>
      </c>
      <c r="D85" s="192"/>
      <c r="E85" s="120"/>
      <c r="F85" s="103"/>
      <c r="G85" s="103"/>
      <c r="H85" s="103"/>
      <c r="I85" s="124"/>
      <c r="J85" s="151" t="s">
        <v>278</v>
      </c>
      <c r="K85" s="152"/>
      <c r="L85" s="27"/>
      <c r="M85" s="27"/>
      <c r="N85" s="27"/>
      <c r="O85" s="27"/>
      <c r="P85" s="27"/>
      <c r="Q85" s="27"/>
      <c r="R85" s="27"/>
      <c r="S85" s="27"/>
      <c r="T85" s="27"/>
      <c r="U85" s="27"/>
      <c r="V85" s="27"/>
      <c r="W85" s="27"/>
      <c r="X85" s="27"/>
      <c r="Y85" s="27"/>
      <c r="Z85" s="27"/>
      <c r="AA85" s="27"/>
    </row>
    <row r="86" spans="1:11" s="27" customFormat="1" ht="15.75">
      <c r="A86" s="203">
        <v>24</v>
      </c>
      <c r="B86" s="210" t="s">
        <v>123</v>
      </c>
      <c r="C86" s="109" t="s">
        <v>6</v>
      </c>
      <c r="D86" s="203" t="s">
        <v>248</v>
      </c>
      <c r="E86" s="120"/>
      <c r="F86" s="103"/>
      <c r="G86" s="103"/>
      <c r="H86" s="103"/>
      <c r="I86" s="107" t="s">
        <v>202</v>
      </c>
      <c r="J86" s="151" t="s">
        <v>304</v>
      </c>
      <c r="K86" s="152"/>
    </row>
    <row r="87" spans="1:11" s="27" customFormat="1" ht="31.5">
      <c r="A87" s="203"/>
      <c r="B87" s="210"/>
      <c r="C87" s="110" t="s">
        <v>124</v>
      </c>
      <c r="D87" s="203"/>
      <c r="E87" s="120"/>
      <c r="F87" s="103"/>
      <c r="G87" s="103"/>
      <c r="H87" s="103"/>
      <c r="I87" s="107"/>
      <c r="J87" s="151" t="s">
        <v>305</v>
      </c>
      <c r="K87" s="152"/>
    </row>
    <row r="88" spans="1:11" s="27" customFormat="1" ht="70.5" customHeight="1">
      <c r="A88" s="184"/>
      <c r="B88" s="184"/>
      <c r="C88" s="109" t="s">
        <v>8</v>
      </c>
      <c r="D88" s="184"/>
      <c r="E88" s="120"/>
      <c r="F88" s="103"/>
      <c r="G88" s="103"/>
      <c r="H88" s="103"/>
      <c r="I88" s="124"/>
      <c r="J88" s="151" t="s">
        <v>306</v>
      </c>
      <c r="K88" s="152"/>
    </row>
    <row r="89" spans="1:11" s="27" customFormat="1" ht="47.25">
      <c r="A89" s="110">
        <v>25</v>
      </c>
      <c r="B89" s="136" t="s">
        <v>77</v>
      </c>
      <c r="C89" s="110" t="s">
        <v>6</v>
      </c>
      <c r="D89" s="110" t="s">
        <v>249</v>
      </c>
      <c r="E89" s="111"/>
      <c r="F89" s="103" t="s">
        <v>137</v>
      </c>
      <c r="G89" s="103" t="s">
        <v>144</v>
      </c>
      <c r="H89" s="108">
        <v>42354</v>
      </c>
      <c r="I89" s="112" t="s">
        <v>96</v>
      </c>
      <c r="J89" s="151" t="s">
        <v>299</v>
      </c>
      <c r="K89" s="152"/>
    </row>
    <row r="90" spans="1:11" s="27" customFormat="1" ht="63">
      <c r="A90" s="101">
        <v>26</v>
      </c>
      <c r="B90" s="129" t="s">
        <v>78</v>
      </c>
      <c r="C90" s="95" t="s">
        <v>110</v>
      </c>
      <c r="D90" s="101" t="s">
        <v>250</v>
      </c>
      <c r="E90" s="111"/>
      <c r="F90" s="103" t="s">
        <v>137</v>
      </c>
      <c r="G90" s="103" t="s">
        <v>144</v>
      </c>
      <c r="H90" s="108">
        <v>42354</v>
      </c>
      <c r="I90" s="112"/>
      <c r="J90" s="151" t="s">
        <v>300</v>
      </c>
      <c r="K90" s="152"/>
    </row>
    <row r="91" spans="1:27" s="23" customFormat="1" ht="15.75">
      <c r="A91" s="190">
        <v>27</v>
      </c>
      <c r="B91" s="194" t="s">
        <v>75</v>
      </c>
      <c r="C91" s="190" t="s">
        <v>38</v>
      </c>
      <c r="D91" s="190" t="s">
        <v>251</v>
      </c>
      <c r="E91" s="111"/>
      <c r="F91" s="121"/>
      <c r="G91" s="121"/>
      <c r="H91" s="121"/>
      <c r="I91" s="112" t="s">
        <v>88</v>
      </c>
      <c r="J91" s="154" t="s">
        <v>301</v>
      </c>
      <c r="K91" s="155"/>
      <c r="L91" s="27"/>
      <c r="M91" s="27"/>
      <c r="N91" s="27"/>
      <c r="O91" s="27"/>
      <c r="P91" s="27"/>
      <c r="Q91" s="27"/>
      <c r="R91" s="27"/>
      <c r="S91" s="27"/>
      <c r="T91" s="27"/>
      <c r="U91" s="27"/>
      <c r="V91" s="27"/>
      <c r="W91" s="27"/>
      <c r="X91" s="27"/>
      <c r="Y91" s="27"/>
      <c r="Z91" s="27"/>
      <c r="AA91" s="27"/>
    </row>
    <row r="92" spans="1:27" s="23" customFormat="1" ht="15.75">
      <c r="A92" s="191"/>
      <c r="B92" s="195"/>
      <c r="C92" s="191"/>
      <c r="D92" s="191"/>
      <c r="E92" s="120"/>
      <c r="F92" s="121"/>
      <c r="G92" s="121"/>
      <c r="H92" s="121"/>
      <c r="I92" s="124" t="s">
        <v>84</v>
      </c>
      <c r="J92" s="156"/>
      <c r="K92" s="157"/>
      <c r="L92" s="27"/>
      <c r="M92" s="27"/>
      <c r="N92" s="27"/>
      <c r="O92" s="27"/>
      <c r="P92" s="27"/>
      <c r="Q92" s="27"/>
      <c r="R92" s="27"/>
      <c r="S92" s="27"/>
      <c r="T92" s="27"/>
      <c r="U92" s="27"/>
      <c r="V92" s="27"/>
      <c r="W92" s="27"/>
      <c r="X92" s="27"/>
      <c r="Y92" s="27"/>
      <c r="Z92" s="27"/>
      <c r="AA92" s="27"/>
    </row>
    <row r="93" spans="1:27" s="23" customFormat="1" ht="31.5">
      <c r="A93" s="191"/>
      <c r="B93" s="195"/>
      <c r="C93" s="191"/>
      <c r="D93" s="191"/>
      <c r="E93" s="120"/>
      <c r="F93" s="121"/>
      <c r="G93" s="121"/>
      <c r="H93" s="121"/>
      <c r="I93" s="124" t="s">
        <v>86</v>
      </c>
      <c r="J93" s="158"/>
      <c r="K93" s="159"/>
      <c r="L93" s="27"/>
      <c r="M93" s="27"/>
      <c r="N93" s="27"/>
      <c r="O93" s="27"/>
      <c r="P93" s="27"/>
      <c r="Q93" s="27"/>
      <c r="R93" s="27"/>
      <c r="S93" s="27"/>
      <c r="T93" s="27"/>
      <c r="U93" s="27"/>
      <c r="V93" s="27"/>
      <c r="W93" s="27"/>
      <c r="X93" s="27"/>
      <c r="Y93" s="27"/>
      <c r="Z93" s="27"/>
      <c r="AA93" s="27"/>
    </row>
    <row r="94" spans="1:27" s="23" customFormat="1" ht="15.75">
      <c r="A94" s="190">
        <v>28</v>
      </c>
      <c r="B94" s="194" t="s">
        <v>76</v>
      </c>
      <c r="C94" s="109" t="s">
        <v>6</v>
      </c>
      <c r="D94" s="190" t="s">
        <v>252</v>
      </c>
      <c r="E94" s="120"/>
      <c r="F94" s="121"/>
      <c r="G94" s="121"/>
      <c r="H94" s="121"/>
      <c r="I94" s="124" t="s">
        <v>85</v>
      </c>
      <c r="J94" s="151" t="s">
        <v>302</v>
      </c>
      <c r="K94" s="152"/>
      <c r="L94" s="27"/>
      <c r="M94" s="27"/>
      <c r="N94" s="27"/>
      <c r="O94" s="27"/>
      <c r="P94" s="27"/>
      <c r="Q94" s="27"/>
      <c r="R94" s="27"/>
      <c r="S94" s="27"/>
      <c r="T94" s="27"/>
      <c r="U94" s="27"/>
      <c r="V94" s="27"/>
      <c r="W94" s="27"/>
      <c r="X94" s="27"/>
      <c r="Y94" s="27"/>
      <c r="Z94" s="27"/>
      <c r="AA94" s="27"/>
    </row>
    <row r="95" spans="1:27" s="23" customFormat="1" ht="149.25" customHeight="1">
      <c r="A95" s="191"/>
      <c r="B95" s="195"/>
      <c r="C95" s="109" t="s">
        <v>74</v>
      </c>
      <c r="D95" s="191"/>
      <c r="E95" s="120"/>
      <c r="F95" s="121"/>
      <c r="G95" s="121"/>
      <c r="H95" s="121"/>
      <c r="I95" s="124"/>
      <c r="J95" s="151" t="s">
        <v>303</v>
      </c>
      <c r="K95" s="152"/>
      <c r="L95" s="27"/>
      <c r="M95" s="27"/>
      <c r="N95" s="27"/>
      <c r="O95" s="27"/>
      <c r="P95" s="27"/>
      <c r="Q95" s="27"/>
      <c r="R95" s="27"/>
      <c r="S95" s="27"/>
      <c r="T95" s="27"/>
      <c r="U95" s="27"/>
      <c r="V95" s="27"/>
      <c r="W95" s="27"/>
      <c r="X95" s="27"/>
      <c r="Y95" s="27"/>
      <c r="Z95" s="27"/>
      <c r="AA95" s="27"/>
    </row>
    <row r="96" spans="1:11" s="23" customFormat="1" ht="65.25" customHeight="1">
      <c r="A96" s="119">
        <v>29</v>
      </c>
      <c r="B96" s="149" t="s">
        <v>100</v>
      </c>
      <c r="C96" s="119" t="s">
        <v>8</v>
      </c>
      <c r="D96" s="119" t="s">
        <v>253</v>
      </c>
      <c r="E96" s="134" t="s">
        <v>198</v>
      </c>
      <c r="F96" s="134" t="s">
        <v>140</v>
      </c>
      <c r="G96" s="134" t="s">
        <v>149</v>
      </c>
      <c r="H96" s="135">
        <v>42731</v>
      </c>
      <c r="I96" s="126"/>
      <c r="J96" s="151" t="s">
        <v>317</v>
      </c>
      <c r="K96" s="152"/>
    </row>
    <row r="97" spans="1:27" s="23" customFormat="1" ht="15.75" customHeight="1">
      <c r="A97" s="190">
        <v>30</v>
      </c>
      <c r="B97" s="194" t="s">
        <v>43</v>
      </c>
      <c r="C97" s="190" t="s">
        <v>6</v>
      </c>
      <c r="D97" s="190" t="s">
        <v>254</v>
      </c>
      <c r="E97" s="120"/>
      <c r="F97" s="184"/>
      <c r="G97" s="184"/>
      <c r="H97" s="193"/>
      <c r="I97" s="124" t="s">
        <v>44</v>
      </c>
      <c r="J97" s="154" t="s">
        <v>307</v>
      </c>
      <c r="K97" s="155"/>
      <c r="L97" s="27"/>
      <c r="M97" s="27"/>
      <c r="N97" s="27"/>
      <c r="O97" s="27"/>
      <c r="P97" s="27"/>
      <c r="Q97" s="27"/>
      <c r="R97" s="27"/>
      <c r="S97" s="27"/>
      <c r="T97" s="27"/>
      <c r="U97" s="27"/>
      <c r="V97" s="27"/>
      <c r="W97" s="27"/>
      <c r="X97" s="27"/>
      <c r="Y97" s="27"/>
      <c r="Z97" s="27"/>
      <c r="AA97" s="27"/>
    </row>
    <row r="98" spans="1:27" s="23" customFormat="1" ht="15.75">
      <c r="A98" s="191"/>
      <c r="B98" s="195"/>
      <c r="C98" s="191"/>
      <c r="D98" s="191"/>
      <c r="E98" s="137"/>
      <c r="F98" s="184"/>
      <c r="G98" s="184"/>
      <c r="H98" s="184"/>
      <c r="I98" s="138" t="s">
        <v>97</v>
      </c>
      <c r="J98" s="158"/>
      <c r="K98" s="159"/>
      <c r="L98" s="27"/>
      <c r="M98" s="27"/>
      <c r="N98" s="27"/>
      <c r="O98" s="27"/>
      <c r="P98" s="27"/>
      <c r="Q98" s="27"/>
      <c r="R98" s="27"/>
      <c r="S98" s="27"/>
      <c r="T98" s="27"/>
      <c r="U98" s="27"/>
      <c r="V98" s="27"/>
      <c r="W98" s="27"/>
      <c r="X98" s="27"/>
      <c r="Y98" s="27"/>
      <c r="Z98" s="27"/>
      <c r="AA98" s="27"/>
    </row>
    <row r="99" spans="1:27" s="23" customFormat="1" ht="33.75" customHeight="1">
      <c r="A99" s="192"/>
      <c r="B99" s="196"/>
      <c r="C99" s="109" t="s">
        <v>125</v>
      </c>
      <c r="D99" s="192"/>
      <c r="E99" s="137"/>
      <c r="F99" s="103"/>
      <c r="G99" s="103"/>
      <c r="H99" s="103"/>
      <c r="I99" s="138"/>
      <c r="J99" s="151" t="s">
        <v>278</v>
      </c>
      <c r="K99" s="152"/>
      <c r="L99" s="27"/>
      <c r="M99" s="27"/>
      <c r="N99" s="27"/>
      <c r="O99" s="27"/>
      <c r="P99" s="27"/>
      <c r="Q99" s="27"/>
      <c r="R99" s="27"/>
      <c r="S99" s="27"/>
      <c r="T99" s="27"/>
      <c r="U99" s="27"/>
      <c r="V99" s="27"/>
      <c r="W99" s="27"/>
      <c r="X99" s="27"/>
      <c r="Y99" s="27"/>
      <c r="Z99" s="27"/>
      <c r="AA99" s="27"/>
    </row>
    <row r="100" spans="1:27" ht="15.75">
      <c r="A100" s="211">
        <v>31</v>
      </c>
      <c r="B100" s="204" t="s">
        <v>199</v>
      </c>
      <c r="C100" s="198" t="s">
        <v>38</v>
      </c>
      <c r="D100" s="211" t="s">
        <v>255</v>
      </c>
      <c r="E100" s="197" t="s">
        <v>200</v>
      </c>
      <c r="F100" s="198" t="s">
        <v>140</v>
      </c>
      <c r="G100" s="198" t="s">
        <v>147</v>
      </c>
      <c r="H100" s="208">
        <v>43124</v>
      </c>
      <c r="I100" s="126" t="s">
        <v>88</v>
      </c>
      <c r="J100" s="160" t="s">
        <v>308</v>
      </c>
      <c r="K100" s="161"/>
      <c r="L100" s="2"/>
      <c r="M100" s="2"/>
      <c r="N100" s="2"/>
      <c r="O100" s="2"/>
      <c r="P100" s="2"/>
      <c r="Q100" s="2"/>
      <c r="R100" s="2"/>
      <c r="S100" s="2"/>
      <c r="T100" s="2"/>
      <c r="U100" s="2"/>
      <c r="V100" s="2"/>
      <c r="W100" s="2"/>
      <c r="X100" s="2"/>
      <c r="Y100" s="2"/>
      <c r="Z100" s="2"/>
      <c r="AA100" s="2"/>
    </row>
    <row r="101" spans="1:27" ht="15.75">
      <c r="A101" s="212"/>
      <c r="B101" s="205"/>
      <c r="C101" s="197"/>
      <c r="D101" s="212"/>
      <c r="E101" s="197"/>
      <c r="F101" s="197"/>
      <c r="G101" s="197"/>
      <c r="H101" s="209"/>
      <c r="I101" s="126" t="s">
        <v>84</v>
      </c>
      <c r="J101" s="162"/>
      <c r="K101" s="163"/>
      <c r="L101" s="2"/>
      <c r="M101" s="2"/>
      <c r="N101" s="2"/>
      <c r="O101" s="2"/>
      <c r="P101" s="2"/>
      <c r="Q101" s="2"/>
      <c r="R101" s="2"/>
      <c r="S101" s="2"/>
      <c r="T101" s="2"/>
      <c r="U101" s="2"/>
      <c r="V101" s="2"/>
      <c r="W101" s="2"/>
      <c r="X101" s="2"/>
      <c r="Y101" s="2"/>
      <c r="Z101" s="2"/>
      <c r="AA101" s="2"/>
    </row>
    <row r="102" spans="1:27" ht="31.5">
      <c r="A102" s="212"/>
      <c r="B102" s="205"/>
      <c r="C102" s="197"/>
      <c r="D102" s="212"/>
      <c r="E102" s="197"/>
      <c r="F102" s="197"/>
      <c r="G102" s="197"/>
      <c r="H102" s="209"/>
      <c r="I102" s="126" t="s">
        <v>106</v>
      </c>
      <c r="J102" s="162"/>
      <c r="K102" s="163"/>
      <c r="L102" s="2"/>
      <c r="M102" s="2"/>
      <c r="N102" s="2"/>
      <c r="O102" s="2"/>
      <c r="P102" s="2"/>
      <c r="Q102" s="2"/>
      <c r="R102" s="2"/>
      <c r="S102" s="2"/>
      <c r="T102" s="2"/>
      <c r="U102" s="2"/>
      <c r="V102" s="2"/>
      <c r="W102" s="2"/>
      <c r="X102" s="2"/>
      <c r="Y102" s="2"/>
      <c r="Z102" s="2"/>
      <c r="AA102" s="2"/>
    </row>
    <row r="103" spans="1:27" ht="15.75">
      <c r="A103" s="212"/>
      <c r="B103" s="205"/>
      <c r="C103" s="197"/>
      <c r="D103" s="212"/>
      <c r="E103" s="197"/>
      <c r="F103" s="197"/>
      <c r="G103" s="197"/>
      <c r="H103" s="209"/>
      <c r="I103" s="126" t="s">
        <v>29</v>
      </c>
      <c r="J103" s="162"/>
      <c r="K103" s="163"/>
      <c r="L103" s="2"/>
      <c r="M103" s="2"/>
      <c r="N103" s="2"/>
      <c r="O103" s="2"/>
      <c r="P103" s="2"/>
      <c r="Q103" s="2"/>
      <c r="R103" s="2"/>
      <c r="S103" s="2"/>
      <c r="T103" s="2"/>
      <c r="U103" s="2"/>
      <c r="V103" s="2"/>
      <c r="W103" s="2"/>
      <c r="X103" s="2"/>
      <c r="Y103" s="2"/>
      <c r="Z103" s="2"/>
      <c r="AA103" s="2"/>
    </row>
    <row r="104" spans="1:27" ht="31.5">
      <c r="A104" s="212"/>
      <c r="B104" s="205"/>
      <c r="C104" s="197"/>
      <c r="D104" s="212"/>
      <c r="E104" s="197"/>
      <c r="F104" s="197"/>
      <c r="G104" s="197"/>
      <c r="H104" s="209"/>
      <c r="I104" s="126" t="s">
        <v>99</v>
      </c>
      <c r="J104" s="162"/>
      <c r="K104" s="163"/>
      <c r="L104" s="2"/>
      <c r="M104" s="2"/>
      <c r="N104" s="2"/>
      <c r="O104" s="2"/>
      <c r="P104" s="2"/>
      <c r="Q104" s="2"/>
      <c r="R104" s="2"/>
      <c r="S104" s="2"/>
      <c r="T104" s="2"/>
      <c r="U104" s="2"/>
      <c r="V104" s="2"/>
      <c r="W104" s="2"/>
      <c r="X104" s="2"/>
      <c r="Y104" s="2"/>
      <c r="Z104" s="2"/>
      <c r="AA104" s="2"/>
    </row>
    <row r="105" spans="1:27" ht="15.75">
      <c r="A105" s="212"/>
      <c r="B105" s="205"/>
      <c r="C105" s="197"/>
      <c r="D105" s="212"/>
      <c r="E105" s="197"/>
      <c r="F105" s="197"/>
      <c r="G105" s="197"/>
      <c r="H105" s="209"/>
      <c r="I105" s="126" t="s">
        <v>93</v>
      </c>
      <c r="J105" s="162"/>
      <c r="K105" s="163"/>
      <c r="L105" s="2"/>
      <c r="M105" s="2"/>
      <c r="N105" s="2"/>
      <c r="O105" s="2"/>
      <c r="P105" s="2"/>
      <c r="Q105" s="2"/>
      <c r="R105" s="2"/>
      <c r="S105" s="2"/>
      <c r="T105" s="2"/>
      <c r="U105" s="2"/>
      <c r="V105" s="2"/>
      <c r="W105" s="2"/>
      <c r="X105" s="2"/>
      <c r="Y105" s="2"/>
      <c r="Z105" s="2"/>
      <c r="AA105" s="2"/>
    </row>
    <row r="106" spans="1:27" ht="31.5">
      <c r="A106" s="212"/>
      <c r="B106" s="205"/>
      <c r="C106" s="197"/>
      <c r="D106" s="213"/>
      <c r="E106" s="197"/>
      <c r="F106" s="197"/>
      <c r="G106" s="197"/>
      <c r="H106" s="209"/>
      <c r="I106" s="126" t="s">
        <v>86</v>
      </c>
      <c r="J106" s="164"/>
      <c r="K106" s="165"/>
      <c r="L106" s="2"/>
      <c r="M106" s="2"/>
      <c r="N106" s="2"/>
      <c r="O106" s="2"/>
      <c r="P106" s="2"/>
      <c r="Q106" s="2"/>
      <c r="R106" s="2"/>
      <c r="S106" s="2"/>
      <c r="T106" s="2"/>
      <c r="U106" s="2"/>
      <c r="V106" s="2"/>
      <c r="W106" s="2"/>
      <c r="X106" s="2"/>
      <c r="Y106" s="2"/>
      <c r="Z106" s="2"/>
      <c r="AA106" s="2"/>
    </row>
    <row r="107" spans="1:27" s="23" customFormat="1" ht="31.5">
      <c r="A107" s="190">
        <v>32</v>
      </c>
      <c r="B107" s="190" t="s">
        <v>126</v>
      </c>
      <c r="C107" s="190" t="s">
        <v>6</v>
      </c>
      <c r="D107" s="190" t="s">
        <v>256</v>
      </c>
      <c r="E107" s="137"/>
      <c r="F107" s="202" t="s">
        <v>140</v>
      </c>
      <c r="G107" s="202" t="s">
        <v>150</v>
      </c>
      <c r="H107" s="207">
        <v>42806</v>
      </c>
      <c r="I107" s="138" t="s">
        <v>99</v>
      </c>
      <c r="J107" s="154" t="s">
        <v>308</v>
      </c>
      <c r="K107" s="155"/>
      <c r="L107" s="27"/>
      <c r="M107" s="27"/>
      <c r="N107" s="27"/>
      <c r="O107" s="27"/>
      <c r="P107" s="27"/>
      <c r="Q107" s="27"/>
      <c r="R107" s="27"/>
      <c r="S107" s="27"/>
      <c r="T107" s="27"/>
      <c r="U107" s="27"/>
      <c r="V107" s="27"/>
      <c r="W107" s="27"/>
      <c r="X107" s="27"/>
      <c r="Y107" s="27"/>
      <c r="Z107" s="27"/>
      <c r="AA107" s="27"/>
    </row>
    <row r="108" spans="1:27" s="23" customFormat="1" ht="31.5">
      <c r="A108" s="191"/>
      <c r="B108" s="191"/>
      <c r="C108" s="191"/>
      <c r="D108" s="191"/>
      <c r="E108" s="137"/>
      <c r="F108" s="202"/>
      <c r="G108" s="202"/>
      <c r="H108" s="202"/>
      <c r="I108" s="138" t="s">
        <v>86</v>
      </c>
      <c r="J108" s="156"/>
      <c r="K108" s="157"/>
      <c r="L108" s="27"/>
      <c r="M108" s="27"/>
      <c r="N108" s="27"/>
      <c r="O108" s="27"/>
      <c r="P108" s="27"/>
      <c r="Q108" s="27"/>
      <c r="R108" s="27"/>
      <c r="S108" s="27"/>
      <c r="T108" s="27"/>
      <c r="U108" s="27"/>
      <c r="V108" s="27"/>
      <c r="W108" s="27"/>
      <c r="X108" s="27"/>
      <c r="Y108" s="27"/>
      <c r="Z108" s="27"/>
      <c r="AA108" s="27"/>
    </row>
    <row r="109" spans="1:27" s="23" customFormat="1" ht="15.75">
      <c r="A109" s="191"/>
      <c r="B109" s="191"/>
      <c r="C109" s="191"/>
      <c r="D109" s="191"/>
      <c r="E109" s="137"/>
      <c r="F109" s="202"/>
      <c r="G109" s="202"/>
      <c r="H109" s="202"/>
      <c r="I109" s="138" t="s">
        <v>93</v>
      </c>
      <c r="J109" s="156"/>
      <c r="K109" s="157"/>
      <c r="L109" s="27"/>
      <c r="M109" s="27"/>
      <c r="N109" s="27"/>
      <c r="O109" s="27"/>
      <c r="P109" s="27"/>
      <c r="Q109" s="27"/>
      <c r="R109" s="27"/>
      <c r="S109" s="27"/>
      <c r="T109" s="27"/>
      <c r="U109" s="27"/>
      <c r="V109" s="27"/>
      <c r="W109" s="27"/>
      <c r="X109" s="27"/>
      <c r="Y109" s="27"/>
      <c r="Z109" s="27"/>
      <c r="AA109" s="27"/>
    </row>
    <row r="110" spans="1:27" s="23" customFormat="1" ht="31.5">
      <c r="A110" s="192"/>
      <c r="B110" s="192"/>
      <c r="C110" s="192"/>
      <c r="D110" s="192"/>
      <c r="E110" s="120"/>
      <c r="F110" s="202"/>
      <c r="G110" s="202"/>
      <c r="H110" s="202"/>
      <c r="I110" s="124" t="s">
        <v>112</v>
      </c>
      <c r="J110" s="158"/>
      <c r="K110" s="159"/>
      <c r="L110" s="27"/>
      <c r="M110" s="27"/>
      <c r="N110" s="27"/>
      <c r="O110" s="27"/>
      <c r="P110" s="27"/>
      <c r="Q110" s="27"/>
      <c r="R110" s="27"/>
      <c r="S110" s="27"/>
      <c r="T110" s="27"/>
      <c r="U110" s="27"/>
      <c r="V110" s="27"/>
      <c r="W110" s="27"/>
      <c r="X110" s="27"/>
      <c r="Y110" s="27"/>
      <c r="Z110" s="27"/>
      <c r="AA110" s="27"/>
    </row>
    <row r="111" spans="1:27" s="23" customFormat="1" ht="51.75" customHeight="1">
      <c r="A111" s="109">
        <v>33</v>
      </c>
      <c r="B111" s="130" t="s">
        <v>45</v>
      </c>
      <c r="C111" s="109" t="s">
        <v>120</v>
      </c>
      <c r="D111" s="109" t="s">
        <v>257</v>
      </c>
      <c r="E111" s="120"/>
      <c r="F111" s="121" t="s">
        <v>140</v>
      </c>
      <c r="G111" s="121" t="s">
        <v>142</v>
      </c>
      <c r="H111" s="125">
        <v>42026</v>
      </c>
      <c r="I111" s="124"/>
      <c r="J111" s="151" t="s">
        <v>309</v>
      </c>
      <c r="K111" s="152"/>
      <c r="L111" s="27"/>
      <c r="M111" s="27"/>
      <c r="N111" s="27"/>
      <c r="O111" s="27"/>
      <c r="P111" s="27"/>
      <c r="Q111" s="27"/>
      <c r="R111" s="27"/>
      <c r="S111" s="27"/>
      <c r="T111" s="27"/>
      <c r="U111" s="27"/>
      <c r="V111" s="27"/>
      <c r="W111" s="27"/>
      <c r="X111" s="27"/>
      <c r="Y111" s="27"/>
      <c r="Z111" s="27"/>
      <c r="AA111" s="27"/>
    </row>
    <row r="112" spans="1:61" s="23" customFormat="1" ht="47.25">
      <c r="A112" s="109">
        <v>34</v>
      </c>
      <c r="B112" s="130" t="s">
        <v>46</v>
      </c>
      <c r="C112" s="109" t="s">
        <v>8</v>
      </c>
      <c r="D112" s="109" t="s">
        <v>258</v>
      </c>
      <c r="E112" s="120"/>
      <c r="F112" s="121" t="s">
        <v>140</v>
      </c>
      <c r="G112" s="121" t="s">
        <v>151</v>
      </c>
      <c r="H112" s="125">
        <v>42354</v>
      </c>
      <c r="I112" s="124"/>
      <c r="J112" s="151" t="s">
        <v>310</v>
      </c>
      <c r="K112" s="152"/>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s="23" customFormat="1" ht="15.75">
      <c r="A113" s="190">
        <v>35</v>
      </c>
      <c r="B113" s="194" t="s">
        <v>47</v>
      </c>
      <c r="C113" s="190" t="s">
        <v>6</v>
      </c>
      <c r="D113" s="190" t="s">
        <v>259</v>
      </c>
      <c r="E113" s="111"/>
      <c r="F113" s="184" t="s">
        <v>137</v>
      </c>
      <c r="G113" s="184" t="s">
        <v>144</v>
      </c>
      <c r="H113" s="193">
        <v>42340</v>
      </c>
      <c r="I113" s="112" t="s">
        <v>98</v>
      </c>
      <c r="J113" s="154" t="s">
        <v>313</v>
      </c>
      <c r="K113" s="155"/>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s="23" customFormat="1" ht="15.75">
      <c r="A114" s="191"/>
      <c r="B114" s="195"/>
      <c r="C114" s="191"/>
      <c r="D114" s="191"/>
      <c r="E114" s="111"/>
      <c r="F114" s="184"/>
      <c r="G114" s="184"/>
      <c r="H114" s="184"/>
      <c r="I114" s="112" t="s">
        <v>97</v>
      </c>
      <c r="J114" s="158"/>
      <c r="K114" s="159"/>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s="23" customFormat="1" ht="15.75">
      <c r="A115" s="191"/>
      <c r="B115" s="195"/>
      <c r="C115" s="95" t="s">
        <v>48</v>
      </c>
      <c r="D115" s="191"/>
      <c r="E115" s="137"/>
      <c r="F115" s="103" t="s">
        <v>137</v>
      </c>
      <c r="G115" s="103" t="s">
        <v>147</v>
      </c>
      <c r="H115" s="108">
        <v>43124</v>
      </c>
      <c r="I115" s="138"/>
      <c r="J115" s="151" t="s">
        <v>309</v>
      </c>
      <c r="K115" s="152"/>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82" s="23" customFormat="1" ht="15.75">
      <c r="A116" s="203"/>
      <c r="B116" s="210"/>
      <c r="C116" s="109" t="s">
        <v>125</v>
      </c>
      <c r="D116" s="203"/>
      <c r="E116" s="120"/>
      <c r="F116" s="103"/>
      <c r="G116" s="103"/>
      <c r="H116" s="103"/>
      <c r="I116" s="124"/>
      <c r="J116" s="151" t="s">
        <v>278</v>
      </c>
      <c r="K116" s="152"/>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31" customFormat="1" ht="51.75" customHeight="1">
      <c r="A117" s="110">
        <v>36</v>
      </c>
      <c r="B117" s="136" t="s">
        <v>49</v>
      </c>
      <c r="C117" s="110" t="s">
        <v>120</v>
      </c>
      <c r="D117" s="110" t="s">
        <v>260</v>
      </c>
      <c r="E117" s="111"/>
      <c r="F117" s="121" t="s">
        <v>140</v>
      </c>
      <c r="G117" s="121" t="s">
        <v>152</v>
      </c>
      <c r="H117" s="125">
        <v>43523</v>
      </c>
      <c r="I117" s="112"/>
      <c r="J117" s="151" t="s">
        <v>312</v>
      </c>
      <c r="K117" s="152"/>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3" customFormat="1" ht="31.5">
      <c r="A118" s="191">
        <v>37</v>
      </c>
      <c r="B118" s="195" t="s">
        <v>50</v>
      </c>
      <c r="C118" s="190" t="s">
        <v>6</v>
      </c>
      <c r="D118" s="191" t="s">
        <v>261</v>
      </c>
      <c r="E118" s="120"/>
      <c r="F118" s="179" t="s">
        <v>140</v>
      </c>
      <c r="G118" s="179" t="s">
        <v>148</v>
      </c>
      <c r="H118" s="201">
        <v>43579</v>
      </c>
      <c r="I118" s="124" t="s">
        <v>106</v>
      </c>
      <c r="J118" s="154" t="s">
        <v>311</v>
      </c>
      <c r="K118" s="155"/>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3" customFormat="1" ht="31.5">
      <c r="A119" s="191"/>
      <c r="B119" s="195"/>
      <c r="C119" s="191"/>
      <c r="D119" s="191"/>
      <c r="E119" s="120"/>
      <c r="F119" s="180"/>
      <c r="G119" s="180"/>
      <c r="H119" s="180"/>
      <c r="I119" s="124" t="s">
        <v>99</v>
      </c>
      <c r="J119" s="156"/>
      <c r="K119" s="15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3" customFormat="1" ht="15.75">
      <c r="A120" s="191"/>
      <c r="B120" s="195"/>
      <c r="C120" s="191"/>
      <c r="D120" s="191"/>
      <c r="E120" s="120"/>
      <c r="F120" s="180"/>
      <c r="G120" s="180"/>
      <c r="H120" s="180"/>
      <c r="I120" s="124" t="s">
        <v>93</v>
      </c>
      <c r="J120" s="156"/>
      <c r="K120" s="15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3" customFormat="1" ht="31.5">
      <c r="A121" s="191"/>
      <c r="B121" s="195"/>
      <c r="C121" s="191"/>
      <c r="D121" s="191"/>
      <c r="E121" s="120"/>
      <c r="F121" s="180"/>
      <c r="G121" s="180"/>
      <c r="H121" s="180"/>
      <c r="I121" s="124" t="s">
        <v>86</v>
      </c>
      <c r="J121" s="156"/>
      <c r="K121" s="15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s="23" customFormat="1" ht="15.75">
      <c r="A122" s="191"/>
      <c r="B122" s="195"/>
      <c r="C122" s="191"/>
      <c r="D122" s="191"/>
      <c r="E122" s="120"/>
      <c r="F122" s="180"/>
      <c r="G122" s="180"/>
      <c r="H122" s="180"/>
      <c r="I122" s="124" t="s">
        <v>84</v>
      </c>
      <c r="J122" s="156"/>
      <c r="K122" s="15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row>
    <row r="123" spans="1:82" s="23" customFormat="1" ht="15.75">
      <c r="A123" s="191"/>
      <c r="B123" s="195"/>
      <c r="C123" s="191"/>
      <c r="D123" s="191"/>
      <c r="E123" s="120"/>
      <c r="F123" s="180"/>
      <c r="G123" s="180"/>
      <c r="H123" s="180"/>
      <c r="I123" s="124" t="s">
        <v>88</v>
      </c>
      <c r="J123" s="156"/>
      <c r="K123" s="15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s="23" customFormat="1" ht="15.75">
      <c r="A124" s="192"/>
      <c r="B124" s="196"/>
      <c r="C124" s="192"/>
      <c r="D124" s="192"/>
      <c r="E124" s="120"/>
      <c r="F124" s="181"/>
      <c r="G124" s="181"/>
      <c r="H124" s="181"/>
      <c r="I124" s="124" t="s">
        <v>28</v>
      </c>
      <c r="J124" s="158"/>
      <c r="K124" s="159"/>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90" customFormat="1" ht="63">
      <c r="A125" s="119">
        <v>38</v>
      </c>
      <c r="B125" s="133" t="s">
        <v>118</v>
      </c>
      <c r="C125" s="119" t="s">
        <v>8</v>
      </c>
      <c r="D125" s="119" t="s">
        <v>262</v>
      </c>
      <c r="E125" s="134" t="s">
        <v>201</v>
      </c>
      <c r="F125" s="134" t="s">
        <v>140</v>
      </c>
      <c r="G125" s="134" t="s">
        <v>145</v>
      </c>
      <c r="H125" s="135">
        <v>43216</v>
      </c>
      <c r="I125" s="126"/>
      <c r="J125" s="151" t="s">
        <v>314</v>
      </c>
      <c r="K125" s="152"/>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3" customFormat="1" ht="51.75" customHeight="1">
      <c r="A126" s="95">
        <v>39</v>
      </c>
      <c r="B126" s="129" t="s">
        <v>51</v>
      </c>
      <c r="C126" s="110" t="s">
        <v>8</v>
      </c>
      <c r="D126" s="95" t="s">
        <v>263</v>
      </c>
      <c r="E126" s="111"/>
      <c r="F126" s="101"/>
      <c r="G126" s="101"/>
      <c r="H126" s="139"/>
      <c r="I126" s="112"/>
      <c r="J126" s="151" t="s">
        <v>290</v>
      </c>
      <c r="K126" s="152"/>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3" customFormat="1" ht="41.25" customHeight="1">
      <c r="A127" s="190">
        <v>40</v>
      </c>
      <c r="B127" s="190" t="s">
        <v>113</v>
      </c>
      <c r="C127" s="203" t="s">
        <v>6</v>
      </c>
      <c r="D127" s="190" t="s">
        <v>264</v>
      </c>
      <c r="E127" s="137"/>
      <c r="F127" s="121"/>
      <c r="G127" s="121"/>
      <c r="H127" s="121"/>
      <c r="I127" s="138" t="s">
        <v>97</v>
      </c>
      <c r="J127" s="154" t="s">
        <v>297</v>
      </c>
      <c r="K127" s="155"/>
      <c r="L127" s="27"/>
      <c r="M127" s="27"/>
      <c r="N127" s="27"/>
      <c r="O127" s="27"/>
      <c r="P127" s="27"/>
      <c r="Q127" s="27"/>
      <c r="R127" s="27"/>
      <c r="S127" s="27"/>
      <c r="T127" s="27"/>
      <c r="U127" s="27"/>
      <c r="V127" s="27"/>
      <c r="W127" s="27"/>
      <c r="X127" s="27"/>
      <c r="Y127" s="27"/>
      <c r="Z127" s="27"/>
      <c r="AA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27" s="23" customFormat="1" ht="27" customHeight="1">
      <c r="A128" s="191"/>
      <c r="B128" s="191"/>
      <c r="C128" s="203"/>
      <c r="D128" s="191"/>
      <c r="E128" s="137"/>
      <c r="F128" s="109"/>
      <c r="G128" s="109"/>
      <c r="H128" s="109"/>
      <c r="I128" s="138" t="s">
        <v>96</v>
      </c>
      <c r="J128" s="156"/>
      <c r="K128" s="157"/>
      <c r="L128" s="27"/>
      <c r="M128" s="27"/>
      <c r="N128" s="27"/>
      <c r="O128" s="27"/>
      <c r="P128" s="27"/>
      <c r="Q128" s="27"/>
      <c r="R128" s="27"/>
      <c r="S128" s="27"/>
      <c r="T128" s="27"/>
      <c r="U128" s="27"/>
      <c r="V128" s="27"/>
      <c r="W128" s="27"/>
      <c r="X128" s="27"/>
      <c r="Y128" s="27"/>
      <c r="Z128" s="27"/>
      <c r="AA128" s="27"/>
    </row>
    <row r="129" spans="1:27" s="23" customFormat="1" ht="15.75">
      <c r="A129" s="191"/>
      <c r="B129" s="191"/>
      <c r="C129" s="203"/>
      <c r="D129" s="191"/>
      <c r="E129" s="137"/>
      <c r="F129" s="109"/>
      <c r="G129" s="109"/>
      <c r="H129" s="109"/>
      <c r="I129" s="138" t="s">
        <v>28</v>
      </c>
      <c r="J129" s="158"/>
      <c r="K129" s="159"/>
      <c r="L129" s="27"/>
      <c r="M129" s="27"/>
      <c r="N129" s="27"/>
      <c r="O129" s="27"/>
      <c r="P129" s="27"/>
      <c r="Q129" s="27"/>
      <c r="R129" s="27"/>
      <c r="S129" s="27"/>
      <c r="T129" s="27"/>
      <c r="U129" s="27"/>
      <c r="V129" s="27"/>
      <c r="W129" s="27"/>
      <c r="X129" s="27"/>
      <c r="Y129" s="27"/>
      <c r="Z129" s="27"/>
      <c r="AA129" s="27"/>
    </row>
    <row r="130" spans="1:61" s="23" customFormat="1" ht="63" customHeight="1">
      <c r="A130" s="181"/>
      <c r="B130" s="181"/>
      <c r="C130" s="95" t="s">
        <v>73</v>
      </c>
      <c r="D130" s="181"/>
      <c r="E130" s="120"/>
      <c r="F130" s="109"/>
      <c r="G130" s="109"/>
      <c r="H130" s="109"/>
      <c r="I130" s="124"/>
      <c r="J130" s="151" t="s">
        <v>294</v>
      </c>
      <c r="K130" s="152"/>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98" s="22" customFormat="1" ht="15.75">
      <c r="A131" s="190">
        <v>41</v>
      </c>
      <c r="B131" s="194" t="s">
        <v>52</v>
      </c>
      <c r="C131" s="190" t="s">
        <v>38</v>
      </c>
      <c r="D131" s="190" t="s">
        <v>265</v>
      </c>
      <c r="E131" s="120"/>
      <c r="F131" s="103"/>
      <c r="G131" s="103"/>
      <c r="H131" s="103"/>
      <c r="I131" s="124" t="s">
        <v>84</v>
      </c>
      <c r="J131" s="154" t="s">
        <v>315</v>
      </c>
      <c r="K131" s="155"/>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row>
    <row r="132" spans="1:98" s="22" customFormat="1" ht="75" customHeight="1">
      <c r="A132" s="192"/>
      <c r="B132" s="196"/>
      <c r="C132" s="192"/>
      <c r="D132" s="192"/>
      <c r="E132" s="120"/>
      <c r="F132" s="103"/>
      <c r="G132" s="103"/>
      <c r="H132" s="103"/>
      <c r="I132" s="124" t="s">
        <v>85</v>
      </c>
      <c r="J132" s="158"/>
      <c r="K132" s="159"/>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row>
    <row r="133" spans="1:61" s="23" customFormat="1" ht="31.5">
      <c r="A133" s="190">
        <v>42</v>
      </c>
      <c r="B133" s="194" t="s">
        <v>53</v>
      </c>
      <c r="C133" s="203" t="s">
        <v>6</v>
      </c>
      <c r="D133" s="190" t="s">
        <v>242</v>
      </c>
      <c r="E133" s="111"/>
      <c r="F133" s="179" t="s">
        <v>137</v>
      </c>
      <c r="G133" s="179" t="s">
        <v>144</v>
      </c>
      <c r="H133" s="185">
        <v>42354</v>
      </c>
      <c r="I133" s="112" t="s">
        <v>106</v>
      </c>
      <c r="J133" s="154" t="s">
        <v>316</v>
      </c>
      <c r="K133" s="155"/>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s="23" customFormat="1" ht="15.75">
      <c r="A134" s="191"/>
      <c r="B134" s="195"/>
      <c r="C134" s="203"/>
      <c r="D134" s="191"/>
      <c r="E134" s="120"/>
      <c r="F134" s="180"/>
      <c r="G134" s="180"/>
      <c r="H134" s="200"/>
      <c r="I134" s="124" t="s">
        <v>88</v>
      </c>
      <c r="J134" s="156"/>
      <c r="K134" s="15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s="23" customFormat="1" ht="15.75">
      <c r="A135" s="191"/>
      <c r="B135" s="195"/>
      <c r="C135" s="203"/>
      <c r="D135" s="191"/>
      <c r="E135" s="120"/>
      <c r="F135" s="180"/>
      <c r="G135" s="180"/>
      <c r="H135" s="200"/>
      <c r="I135" s="124" t="s">
        <v>84</v>
      </c>
      <c r="J135" s="156"/>
      <c r="K135" s="15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s="23" customFormat="1" ht="15.75">
      <c r="A136" s="191"/>
      <c r="B136" s="195"/>
      <c r="C136" s="203"/>
      <c r="D136" s="191"/>
      <c r="E136" s="120"/>
      <c r="F136" s="180"/>
      <c r="G136" s="180"/>
      <c r="H136" s="200"/>
      <c r="I136" s="124" t="s">
        <v>29</v>
      </c>
      <c r="J136" s="158"/>
      <c r="K136" s="159"/>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s="23" customFormat="1" ht="15.75">
      <c r="A137" s="190">
        <v>43</v>
      </c>
      <c r="B137" s="194" t="s">
        <v>54</v>
      </c>
      <c r="C137" s="109" t="s">
        <v>6</v>
      </c>
      <c r="D137" s="190" t="s">
        <v>266</v>
      </c>
      <c r="E137" s="120"/>
      <c r="F137" s="103"/>
      <c r="G137" s="103"/>
      <c r="H137" s="103"/>
      <c r="I137" s="124" t="s">
        <v>91</v>
      </c>
      <c r="J137" s="151" t="s">
        <v>278</v>
      </c>
      <c r="K137" s="152"/>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s="23" customFormat="1" ht="40.5" customHeight="1">
      <c r="A138" s="181"/>
      <c r="B138" s="181"/>
      <c r="C138" s="95" t="s">
        <v>122</v>
      </c>
      <c r="D138" s="181"/>
      <c r="E138" s="120"/>
      <c r="F138" s="103" t="s">
        <v>140</v>
      </c>
      <c r="G138" s="103" t="s">
        <v>150</v>
      </c>
      <c r="H138" s="108">
        <v>42806</v>
      </c>
      <c r="I138" s="124"/>
      <c r="J138" s="151" t="s">
        <v>288</v>
      </c>
      <c r="K138" s="152"/>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11" s="23" customFormat="1" ht="15.75">
      <c r="A139" s="176">
        <v>44</v>
      </c>
      <c r="B139" s="204" t="s">
        <v>55</v>
      </c>
      <c r="C139" s="109" t="s">
        <v>8</v>
      </c>
      <c r="D139" s="176" t="s">
        <v>267</v>
      </c>
      <c r="E139" s="179" t="s">
        <v>203</v>
      </c>
      <c r="F139" s="103" t="s">
        <v>140</v>
      </c>
      <c r="G139" s="103" t="s">
        <v>148</v>
      </c>
      <c r="H139" s="108">
        <v>43579</v>
      </c>
      <c r="I139" s="102"/>
      <c r="J139" s="172" t="s">
        <v>319</v>
      </c>
      <c r="K139" s="173"/>
    </row>
    <row r="140" spans="1:11" s="23" customFormat="1" ht="31.5">
      <c r="A140" s="177"/>
      <c r="B140" s="205"/>
      <c r="C140" s="190" t="s">
        <v>6</v>
      </c>
      <c r="D140" s="177"/>
      <c r="E140" s="180"/>
      <c r="F140" s="179"/>
      <c r="G140" s="179"/>
      <c r="H140" s="179"/>
      <c r="I140" s="104" t="s">
        <v>99</v>
      </c>
      <c r="J140" s="154" t="s">
        <v>303</v>
      </c>
      <c r="K140" s="155"/>
    </row>
    <row r="141" spans="1:11" s="23" customFormat="1" ht="15.75">
      <c r="A141" s="177"/>
      <c r="B141" s="205"/>
      <c r="C141" s="191"/>
      <c r="D141" s="177"/>
      <c r="E141" s="180"/>
      <c r="F141" s="180"/>
      <c r="G141" s="180"/>
      <c r="H141" s="180"/>
      <c r="I141" s="104" t="s">
        <v>93</v>
      </c>
      <c r="J141" s="156"/>
      <c r="K141" s="157"/>
    </row>
    <row r="142" spans="1:11" s="23" customFormat="1" ht="31.5">
      <c r="A142" s="178"/>
      <c r="B142" s="206"/>
      <c r="C142" s="192"/>
      <c r="D142" s="178"/>
      <c r="E142" s="181"/>
      <c r="F142" s="181"/>
      <c r="G142" s="181"/>
      <c r="H142" s="181"/>
      <c r="I142" s="104" t="s">
        <v>86</v>
      </c>
      <c r="J142" s="158"/>
      <c r="K142" s="159"/>
    </row>
    <row r="143" spans="1:27" s="23" customFormat="1" ht="37.5" customHeight="1">
      <c r="A143" s="190">
        <v>45</v>
      </c>
      <c r="B143" s="194" t="s">
        <v>56</v>
      </c>
      <c r="C143" s="190" t="s">
        <v>6</v>
      </c>
      <c r="D143" s="190" t="s">
        <v>268</v>
      </c>
      <c r="E143" s="102"/>
      <c r="F143" s="184" t="s">
        <v>140</v>
      </c>
      <c r="G143" s="221" t="s">
        <v>149</v>
      </c>
      <c r="H143" s="193">
        <v>42731</v>
      </c>
      <c r="I143" s="104" t="s">
        <v>99</v>
      </c>
      <c r="J143" s="154" t="s">
        <v>318</v>
      </c>
      <c r="K143" s="155"/>
      <c r="L143" s="27"/>
      <c r="M143" s="27"/>
      <c r="N143" s="27"/>
      <c r="O143" s="27"/>
      <c r="P143" s="27"/>
      <c r="Q143" s="27"/>
      <c r="R143" s="27"/>
      <c r="S143" s="27"/>
      <c r="T143" s="27"/>
      <c r="U143" s="27"/>
      <c r="V143" s="27"/>
      <c r="W143" s="27"/>
      <c r="X143" s="27"/>
      <c r="Y143" s="27"/>
      <c r="Z143" s="27"/>
      <c r="AA143" s="27"/>
    </row>
    <row r="144" spans="1:27" s="23" customFormat="1" ht="15.75">
      <c r="A144" s="191"/>
      <c r="B144" s="195"/>
      <c r="C144" s="191"/>
      <c r="D144" s="191"/>
      <c r="E144" s="140"/>
      <c r="F144" s="199"/>
      <c r="G144" s="222"/>
      <c r="H144" s="199"/>
      <c r="I144" s="141" t="s">
        <v>93</v>
      </c>
      <c r="J144" s="156"/>
      <c r="K144" s="157"/>
      <c r="L144" s="27"/>
      <c r="M144" s="27"/>
      <c r="N144" s="27"/>
      <c r="O144" s="27"/>
      <c r="P144" s="27"/>
      <c r="Q144" s="27"/>
      <c r="R144" s="27"/>
      <c r="S144" s="27"/>
      <c r="T144" s="27"/>
      <c r="U144" s="27"/>
      <c r="V144" s="27"/>
      <c r="W144" s="27"/>
      <c r="X144" s="27"/>
      <c r="Y144" s="27"/>
      <c r="Z144" s="27"/>
      <c r="AA144" s="27"/>
    </row>
    <row r="145" spans="1:27" s="23" customFormat="1" ht="31.5">
      <c r="A145" s="191"/>
      <c r="B145" s="195"/>
      <c r="C145" s="191"/>
      <c r="D145" s="191"/>
      <c r="E145" s="111"/>
      <c r="F145" s="199"/>
      <c r="G145" s="222"/>
      <c r="H145" s="199"/>
      <c r="I145" s="112" t="s">
        <v>106</v>
      </c>
      <c r="J145" s="156"/>
      <c r="K145" s="157"/>
      <c r="L145" s="27"/>
      <c r="M145" s="27"/>
      <c r="N145" s="27"/>
      <c r="O145" s="27"/>
      <c r="P145" s="27"/>
      <c r="Q145" s="27"/>
      <c r="R145" s="27"/>
      <c r="S145" s="27"/>
      <c r="T145" s="27"/>
      <c r="U145" s="27"/>
      <c r="V145" s="27"/>
      <c r="W145" s="27"/>
      <c r="X145" s="27"/>
      <c r="Y145" s="27"/>
      <c r="Z145" s="27"/>
      <c r="AA145" s="27"/>
    </row>
    <row r="146" spans="1:27" s="23" customFormat="1" ht="31.5">
      <c r="A146" s="191"/>
      <c r="B146" s="195"/>
      <c r="C146" s="191"/>
      <c r="D146" s="191"/>
      <c r="E146" s="102"/>
      <c r="F146" s="199"/>
      <c r="G146" s="222"/>
      <c r="H146" s="199"/>
      <c r="I146" s="104" t="s">
        <v>86</v>
      </c>
      <c r="J146" s="156"/>
      <c r="K146" s="157"/>
      <c r="L146" s="27"/>
      <c r="M146" s="27"/>
      <c r="N146" s="27"/>
      <c r="O146" s="27"/>
      <c r="P146" s="27"/>
      <c r="Q146" s="27"/>
      <c r="R146" s="27"/>
      <c r="S146" s="27"/>
      <c r="T146" s="27"/>
      <c r="U146" s="27"/>
      <c r="V146" s="27"/>
      <c r="W146" s="27"/>
      <c r="X146" s="27"/>
      <c r="Y146" s="27"/>
      <c r="Z146" s="27"/>
      <c r="AA146" s="27"/>
    </row>
    <row r="147" spans="1:27" s="23" customFormat="1" ht="15.75">
      <c r="A147" s="191"/>
      <c r="B147" s="195"/>
      <c r="C147" s="192"/>
      <c r="D147" s="191"/>
      <c r="E147" s="102"/>
      <c r="F147" s="199"/>
      <c r="G147" s="222"/>
      <c r="H147" s="199"/>
      <c r="I147" s="104" t="s">
        <v>28</v>
      </c>
      <c r="J147" s="158"/>
      <c r="K147" s="159"/>
      <c r="L147" s="27"/>
      <c r="M147" s="27"/>
      <c r="N147" s="27"/>
      <c r="O147" s="27"/>
      <c r="P147" s="27"/>
      <c r="Q147" s="27"/>
      <c r="R147" s="27"/>
      <c r="S147" s="27"/>
      <c r="T147" s="27"/>
      <c r="U147" s="27"/>
      <c r="V147" s="27"/>
      <c r="W147" s="27"/>
      <c r="X147" s="27"/>
      <c r="Y147" s="27"/>
      <c r="Z147" s="27"/>
      <c r="AA147" s="27"/>
    </row>
    <row r="148" spans="1:27" ht="15.75">
      <c r="A148" s="113"/>
      <c r="B148" s="142"/>
      <c r="C148" s="92" t="s">
        <v>74</v>
      </c>
      <c r="D148" s="192"/>
      <c r="E148" s="103"/>
      <c r="F148" s="103"/>
      <c r="G148" s="121"/>
      <c r="H148" s="103"/>
      <c r="I148" s="107"/>
      <c r="J148" s="174" t="s">
        <v>277</v>
      </c>
      <c r="K148" s="175"/>
      <c r="L148" s="2"/>
      <c r="M148" s="2"/>
      <c r="N148" s="2"/>
      <c r="O148" s="2"/>
      <c r="P148" s="2"/>
      <c r="Q148" s="2"/>
      <c r="R148" s="2"/>
      <c r="S148" s="2"/>
      <c r="T148" s="2"/>
      <c r="U148" s="2"/>
      <c r="V148" s="2"/>
      <c r="W148" s="2"/>
      <c r="X148" s="2"/>
      <c r="Y148" s="2"/>
      <c r="Z148" s="2"/>
      <c r="AA148" s="2"/>
    </row>
    <row r="149" spans="1:27" s="23" customFormat="1" ht="25.5" customHeight="1">
      <c r="A149" s="190">
        <v>46</v>
      </c>
      <c r="B149" s="194" t="s">
        <v>57</v>
      </c>
      <c r="C149" s="109" t="s">
        <v>73</v>
      </c>
      <c r="D149" s="190" t="s">
        <v>269</v>
      </c>
      <c r="E149" s="120"/>
      <c r="F149" s="103"/>
      <c r="G149" s="103"/>
      <c r="H149" s="103"/>
      <c r="I149" s="124"/>
      <c r="J149" s="151"/>
      <c r="K149" s="152"/>
      <c r="L149" s="27"/>
      <c r="M149" s="27"/>
      <c r="N149" s="27"/>
      <c r="O149" s="27"/>
      <c r="P149" s="27"/>
      <c r="Q149" s="27"/>
      <c r="R149" s="27"/>
      <c r="S149" s="27"/>
      <c r="T149" s="27"/>
      <c r="U149" s="27"/>
      <c r="V149" s="27"/>
      <c r="W149" s="27"/>
      <c r="X149" s="27"/>
      <c r="Y149" s="27"/>
      <c r="Z149" s="27"/>
      <c r="AA149" s="27"/>
    </row>
    <row r="150" spans="1:27" s="23" customFormat="1" ht="15.75">
      <c r="A150" s="191"/>
      <c r="B150" s="195"/>
      <c r="C150" s="95" t="s">
        <v>125</v>
      </c>
      <c r="D150" s="191"/>
      <c r="E150" s="120"/>
      <c r="F150" s="103"/>
      <c r="G150" s="103"/>
      <c r="H150" s="103"/>
      <c r="I150" s="124"/>
      <c r="J150" s="151"/>
      <c r="K150" s="152"/>
      <c r="L150" s="27"/>
      <c r="M150" s="27"/>
      <c r="N150" s="27"/>
      <c r="O150" s="27"/>
      <c r="P150" s="27"/>
      <c r="Q150" s="27"/>
      <c r="R150" s="27"/>
      <c r="S150" s="27"/>
      <c r="T150" s="27"/>
      <c r="U150" s="27"/>
      <c r="V150" s="27"/>
      <c r="W150" s="27"/>
      <c r="X150" s="27"/>
      <c r="Y150" s="27"/>
      <c r="Z150" s="27"/>
      <c r="AA150" s="27"/>
    </row>
    <row r="151" spans="1:27" s="23" customFormat="1" ht="15.75">
      <c r="A151" s="191"/>
      <c r="B151" s="195"/>
      <c r="C151" s="190" t="s">
        <v>6</v>
      </c>
      <c r="D151" s="191"/>
      <c r="E151" s="102"/>
      <c r="F151" s="179" t="s">
        <v>137</v>
      </c>
      <c r="G151" s="179" t="s">
        <v>153</v>
      </c>
      <c r="H151" s="185">
        <v>42354</v>
      </c>
      <c r="I151" s="104" t="s">
        <v>101</v>
      </c>
      <c r="J151" s="154"/>
      <c r="K151" s="155"/>
      <c r="L151" s="27"/>
      <c r="M151" s="27"/>
      <c r="N151" s="27"/>
      <c r="O151" s="27"/>
      <c r="P151" s="27"/>
      <c r="Q151" s="27"/>
      <c r="R151" s="27"/>
      <c r="S151" s="27"/>
      <c r="T151" s="27"/>
      <c r="U151" s="27"/>
      <c r="V151" s="27"/>
      <c r="W151" s="27"/>
      <c r="X151" s="27"/>
      <c r="Y151" s="27"/>
      <c r="Z151" s="27"/>
      <c r="AA151" s="27"/>
    </row>
    <row r="152" spans="1:86" s="23" customFormat="1" ht="31.5">
      <c r="A152" s="191"/>
      <c r="B152" s="195"/>
      <c r="C152" s="192"/>
      <c r="D152" s="191"/>
      <c r="E152" s="96"/>
      <c r="F152" s="181"/>
      <c r="G152" s="181"/>
      <c r="H152" s="186"/>
      <c r="I152" s="100" t="s">
        <v>105</v>
      </c>
      <c r="J152" s="158"/>
      <c r="K152" s="159"/>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row>
    <row r="153" spans="1:87" s="22" customFormat="1" ht="63">
      <c r="A153" s="109">
        <v>47</v>
      </c>
      <c r="B153" s="130" t="s">
        <v>58</v>
      </c>
      <c r="C153" s="109" t="s">
        <v>6</v>
      </c>
      <c r="D153" s="109" t="s">
        <v>270</v>
      </c>
      <c r="E153" s="109"/>
      <c r="F153" s="103" t="s">
        <v>137</v>
      </c>
      <c r="G153" s="103" t="s">
        <v>144</v>
      </c>
      <c r="H153" s="108">
        <v>42354</v>
      </c>
      <c r="I153" s="143" t="s">
        <v>29</v>
      </c>
      <c r="J153" s="151"/>
      <c r="K153" s="152"/>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150"/>
    </row>
    <row r="154" spans="1:27" s="23" customFormat="1" ht="15.75">
      <c r="A154" s="190">
        <v>48</v>
      </c>
      <c r="B154" s="194" t="s">
        <v>59</v>
      </c>
      <c r="C154" s="109" t="s">
        <v>6</v>
      </c>
      <c r="D154" s="190" t="s">
        <v>271</v>
      </c>
      <c r="E154" s="109"/>
      <c r="F154" s="103" t="s">
        <v>137</v>
      </c>
      <c r="G154" s="103" t="s">
        <v>144</v>
      </c>
      <c r="H154" s="108">
        <v>42354</v>
      </c>
      <c r="I154" s="143" t="s">
        <v>34</v>
      </c>
      <c r="J154" s="151"/>
      <c r="K154" s="152"/>
      <c r="L154" s="27"/>
      <c r="M154" s="27"/>
      <c r="N154" s="27"/>
      <c r="O154" s="27"/>
      <c r="P154" s="27"/>
      <c r="Q154" s="27"/>
      <c r="R154" s="27"/>
      <c r="S154" s="27"/>
      <c r="T154" s="27"/>
      <c r="U154" s="27"/>
      <c r="V154" s="27"/>
      <c r="W154" s="27"/>
      <c r="X154" s="27"/>
      <c r="Y154" s="27"/>
      <c r="Z154" s="27"/>
      <c r="AA154" s="27"/>
    </row>
    <row r="155" spans="1:27" s="23" customFormat="1" ht="47.25" customHeight="1">
      <c r="A155" s="181"/>
      <c r="B155" s="181"/>
      <c r="C155" s="110" t="s">
        <v>124</v>
      </c>
      <c r="D155" s="181"/>
      <c r="E155" s="110"/>
      <c r="F155" s="144"/>
      <c r="G155" s="144"/>
      <c r="H155" s="144"/>
      <c r="I155" s="145"/>
      <c r="J155" s="151"/>
      <c r="K155" s="152"/>
      <c r="L155" s="27"/>
      <c r="M155" s="27"/>
      <c r="N155" s="27"/>
      <c r="O155" s="27"/>
      <c r="P155" s="27"/>
      <c r="Q155" s="27"/>
      <c r="R155" s="27"/>
      <c r="S155" s="27"/>
      <c r="T155" s="27"/>
      <c r="U155" s="27"/>
      <c r="V155" s="27"/>
      <c r="W155" s="27"/>
      <c r="X155" s="27"/>
      <c r="Y155" s="27"/>
      <c r="Z155" s="27"/>
      <c r="AA155" s="27"/>
    </row>
    <row r="156" spans="1:27" s="23" customFormat="1" ht="47.25">
      <c r="A156" s="109">
        <v>49</v>
      </c>
      <c r="B156" s="130" t="s">
        <v>114</v>
      </c>
      <c r="C156" s="109" t="s">
        <v>6</v>
      </c>
      <c r="D156" s="109" t="s">
        <v>272</v>
      </c>
      <c r="E156" s="120"/>
      <c r="F156" s="103"/>
      <c r="G156" s="103"/>
      <c r="H156" s="103"/>
      <c r="I156" s="124" t="s">
        <v>105</v>
      </c>
      <c r="J156" s="151" t="s">
        <v>320</v>
      </c>
      <c r="K156" s="152"/>
      <c r="L156" s="27"/>
      <c r="M156" s="27"/>
      <c r="N156" s="27"/>
      <c r="O156" s="27"/>
      <c r="P156" s="27"/>
      <c r="Q156" s="27"/>
      <c r="R156" s="27"/>
      <c r="S156" s="27"/>
      <c r="T156" s="27"/>
      <c r="U156" s="27"/>
      <c r="V156" s="27"/>
      <c r="W156" s="27"/>
      <c r="X156" s="27"/>
      <c r="Y156" s="27"/>
      <c r="Z156" s="27"/>
      <c r="AA156" s="27"/>
    </row>
    <row r="157" spans="1:27" s="23" customFormat="1" ht="45.75" customHeight="1">
      <c r="A157" s="203">
        <v>50</v>
      </c>
      <c r="B157" s="210" t="s">
        <v>60</v>
      </c>
      <c r="C157" s="203" t="s">
        <v>6</v>
      </c>
      <c r="D157" s="203" t="s">
        <v>328</v>
      </c>
      <c r="E157" s="120"/>
      <c r="F157" s="179" t="s">
        <v>140</v>
      </c>
      <c r="G157" s="184" t="s">
        <v>205</v>
      </c>
      <c r="H157" s="193">
        <v>43978</v>
      </c>
      <c r="I157" s="124" t="s">
        <v>99</v>
      </c>
      <c r="J157" s="154" t="s">
        <v>321</v>
      </c>
      <c r="K157" s="155"/>
      <c r="L157" s="27"/>
      <c r="M157" s="27"/>
      <c r="N157" s="27"/>
      <c r="O157" s="27"/>
      <c r="P157" s="27"/>
      <c r="Q157" s="27"/>
      <c r="R157" s="27"/>
      <c r="S157" s="27"/>
      <c r="T157" s="27"/>
      <c r="U157" s="27"/>
      <c r="V157" s="27"/>
      <c r="W157" s="27"/>
      <c r="X157" s="27"/>
      <c r="Y157" s="27"/>
      <c r="Z157" s="27"/>
      <c r="AA157" s="27"/>
    </row>
    <row r="158" spans="1:27" s="23" customFormat="1" ht="34.5" customHeight="1">
      <c r="A158" s="203"/>
      <c r="B158" s="210"/>
      <c r="C158" s="203"/>
      <c r="D158" s="203"/>
      <c r="E158" s="102"/>
      <c r="F158" s="180"/>
      <c r="G158" s="184"/>
      <c r="H158" s="184"/>
      <c r="I158" s="104" t="s">
        <v>93</v>
      </c>
      <c r="J158" s="156"/>
      <c r="K158" s="157"/>
      <c r="L158" s="27"/>
      <c r="M158" s="27"/>
      <c r="N158" s="27"/>
      <c r="O158" s="27"/>
      <c r="P158" s="27"/>
      <c r="Q158" s="27"/>
      <c r="R158" s="27"/>
      <c r="S158" s="27"/>
      <c r="T158" s="27"/>
      <c r="U158" s="27"/>
      <c r="V158" s="27"/>
      <c r="W158" s="27"/>
      <c r="X158" s="27"/>
      <c r="Y158" s="27"/>
      <c r="Z158" s="27"/>
      <c r="AA158" s="27"/>
    </row>
    <row r="159" spans="1:27" s="23" customFormat="1" ht="55.5" customHeight="1">
      <c r="A159" s="203"/>
      <c r="B159" s="210"/>
      <c r="C159" s="203"/>
      <c r="D159" s="203"/>
      <c r="E159" s="102"/>
      <c r="F159" s="180"/>
      <c r="G159" s="184"/>
      <c r="H159" s="184"/>
      <c r="I159" s="104" t="s">
        <v>86</v>
      </c>
      <c r="J159" s="156"/>
      <c r="K159" s="157"/>
      <c r="L159" s="27"/>
      <c r="M159" s="27"/>
      <c r="N159" s="27"/>
      <c r="O159" s="27"/>
      <c r="P159" s="27"/>
      <c r="Q159" s="27"/>
      <c r="R159" s="27"/>
      <c r="S159" s="27"/>
      <c r="T159" s="27"/>
      <c r="U159" s="27"/>
      <c r="V159" s="27"/>
      <c r="W159" s="27"/>
      <c r="X159" s="27"/>
      <c r="Y159" s="27"/>
      <c r="Z159" s="27"/>
      <c r="AA159" s="27"/>
    </row>
    <row r="160" spans="1:27" s="23" customFormat="1" ht="37.5" customHeight="1">
      <c r="A160" s="203"/>
      <c r="B160" s="210"/>
      <c r="C160" s="203"/>
      <c r="D160" s="203"/>
      <c r="E160" s="102"/>
      <c r="F160" s="180"/>
      <c r="G160" s="184"/>
      <c r="H160" s="184"/>
      <c r="I160" s="104" t="s">
        <v>106</v>
      </c>
      <c r="J160" s="156"/>
      <c r="K160" s="157"/>
      <c r="L160" s="27"/>
      <c r="M160" s="27"/>
      <c r="N160" s="27"/>
      <c r="O160" s="27"/>
      <c r="P160" s="27"/>
      <c r="Q160" s="27"/>
      <c r="R160" s="27"/>
      <c r="S160" s="27"/>
      <c r="T160" s="27"/>
      <c r="U160" s="27"/>
      <c r="V160" s="27"/>
      <c r="W160" s="27"/>
      <c r="X160" s="27"/>
      <c r="Y160" s="27"/>
      <c r="Z160" s="27"/>
      <c r="AA160" s="27"/>
    </row>
    <row r="161" spans="1:27" s="23" customFormat="1" ht="15.75">
      <c r="A161" s="203"/>
      <c r="B161" s="210"/>
      <c r="C161" s="203"/>
      <c r="D161" s="203"/>
      <c r="E161" s="120"/>
      <c r="F161" s="181"/>
      <c r="G161" s="184"/>
      <c r="H161" s="184"/>
      <c r="I161" s="124" t="s">
        <v>28</v>
      </c>
      <c r="J161" s="158"/>
      <c r="K161" s="159"/>
      <c r="L161" s="27"/>
      <c r="M161" s="27"/>
      <c r="N161" s="27"/>
      <c r="O161" s="27"/>
      <c r="P161" s="27"/>
      <c r="Q161" s="27"/>
      <c r="R161" s="27"/>
      <c r="S161" s="27"/>
      <c r="T161" s="27"/>
      <c r="U161" s="27"/>
      <c r="V161" s="27"/>
      <c r="W161" s="27"/>
      <c r="X161" s="27"/>
      <c r="Y161" s="27"/>
      <c r="Z161" s="27"/>
      <c r="AA161" s="27"/>
    </row>
    <row r="162" spans="1:27" s="23" customFormat="1" ht="15.75" customHeight="1">
      <c r="A162" s="190">
        <v>51</v>
      </c>
      <c r="B162" s="194" t="s">
        <v>61</v>
      </c>
      <c r="C162" s="191" t="s">
        <v>6</v>
      </c>
      <c r="D162" s="190" t="s">
        <v>273</v>
      </c>
      <c r="E162" s="140"/>
      <c r="F162" s="179" t="s">
        <v>140</v>
      </c>
      <c r="G162" s="179" t="s">
        <v>145</v>
      </c>
      <c r="H162" s="185">
        <v>42851</v>
      </c>
      <c r="I162" s="141" t="s">
        <v>84</v>
      </c>
      <c r="J162" s="154" t="s">
        <v>310</v>
      </c>
      <c r="K162" s="155"/>
      <c r="L162" s="27"/>
      <c r="M162" s="27"/>
      <c r="N162" s="27"/>
      <c r="O162" s="27"/>
      <c r="P162" s="27"/>
      <c r="Q162" s="27"/>
      <c r="R162" s="27"/>
      <c r="S162" s="27"/>
      <c r="T162" s="27"/>
      <c r="U162" s="27"/>
      <c r="V162" s="27"/>
      <c r="W162" s="27"/>
      <c r="X162" s="27"/>
      <c r="Y162" s="27"/>
      <c r="Z162" s="27"/>
      <c r="AA162" s="27"/>
    </row>
    <row r="163" spans="1:27" s="23" customFormat="1" ht="15.75">
      <c r="A163" s="191"/>
      <c r="B163" s="195"/>
      <c r="C163" s="192"/>
      <c r="D163" s="191"/>
      <c r="E163" s="96"/>
      <c r="F163" s="181"/>
      <c r="G163" s="181"/>
      <c r="H163" s="181"/>
      <c r="I163" s="100" t="s">
        <v>85</v>
      </c>
      <c r="J163" s="158"/>
      <c r="K163" s="159"/>
      <c r="L163" s="27"/>
      <c r="M163" s="27"/>
      <c r="N163" s="27"/>
      <c r="O163" s="27"/>
      <c r="P163" s="27"/>
      <c r="Q163" s="27"/>
      <c r="R163" s="27"/>
      <c r="S163" s="27"/>
      <c r="T163" s="27"/>
      <c r="U163" s="27"/>
      <c r="V163" s="27"/>
      <c r="W163" s="27"/>
      <c r="X163" s="27"/>
      <c r="Y163" s="27"/>
      <c r="Z163" s="27"/>
      <c r="AA163" s="27"/>
    </row>
    <row r="164" spans="1:11" s="34" customFormat="1" ht="40.5" customHeight="1">
      <c r="A164" s="113"/>
      <c r="B164" s="142"/>
      <c r="C164" s="92" t="s">
        <v>8</v>
      </c>
      <c r="D164" s="192"/>
      <c r="E164" s="96"/>
      <c r="F164" s="103"/>
      <c r="G164" s="103"/>
      <c r="H164" s="103"/>
      <c r="I164" s="106"/>
      <c r="J164" s="174" t="s">
        <v>293</v>
      </c>
      <c r="K164" s="175"/>
    </row>
    <row r="165" spans="1:27" s="23" customFormat="1" ht="31.5">
      <c r="A165" s="190">
        <v>52</v>
      </c>
      <c r="B165" s="190" t="s">
        <v>127</v>
      </c>
      <c r="C165" s="190" t="s">
        <v>6</v>
      </c>
      <c r="D165" s="190" t="s">
        <v>274</v>
      </c>
      <c r="E165" s="132"/>
      <c r="F165" s="103"/>
      <c r="G165" s="103"/>
      <c r="H165" s="103"/>
      <c r="I165" s="107" t="s">
        <v>128</v>
      </c>
      <c r="J165" s="154" t="s">
        <v>296</v>
      </c>
      <c r="K165" s="155"/>
      <c r="L165" s="27"/>
      <c r="M165" s="27"/>
      <c r="N165" s="27"/>
      <c r="O165" s="27"/>
      <c r="P165" s="27"/>
      <c r="Q165" s="27"/>
      <c r="R165" s="27"/>
      <c r="S165" s="27"/>
      <c r="T165" s="27"/>
      <c r="U165" s="27"/>
      <c r="V165" s="27"/>
      <c r="W165" s="27"/>
      <c r="X165" s="27"/>
      <c r="Y165" s="27"/>
      <c r="Z165" s="27"/>
      <c r="AA165" s="27"/>
    </row>
    <row r="166" spans="1:27" s="23" customFormat="1" ht="15.75">
      <c r="A166" s="180"/>
      <c r="B166" s="180"/>
      <c r="C166" s="180"/>
      <c r="D166" s="180"/>
      <c r="E166" s="146"/>
      <c r="F166" s="103"/>
      <c r="G166" s="103"/>
      <c r="H166" s="103"/>
      <c r="I166" s="147" t="s">
        <v>129</v>
      </c>
      <c r="J166" s="156"/>
      <c r="K166" s="157"/>
      <c r="L166" s="27"/>
      <c r="M166" s="27"/>
      <c r="N166" s="27"/>
      <c r="O166" s="27"/>
      <c r="P166" s="27"/>
      <c r="Q166" s="27"/>
      <c r="R166" s="27"/>
      <c r="S166" s="27"/>
      <c r="T166" s="27"/>
      <c r="U166" s="27"/>
      <c r="V166" s="27"/>
      <c r="W166" s="27"/>
      <c r="X166" s="27"/>
      <c r="Y166" s="27"/>
      <c r="Z166" s="27"/>
      <c r="AA166" s="27"/>
    </row>
    <row r="167" spans="1:27" s="23" customFormat="1" ht="31.5">
      <c r="A167" s="180"/>
      <c r="B167" s="180"/>
      <c r="C167" s="180"/>
      <c r="D167" s="180"/>
      <c r="E167" s="132"/>
      <c r="F167" s="103"/>
      <c r="G167" s="103"/>
      <c r="H167" s="103"/>
      <c r="I167" s="107" t="s">
        <v>86</v>
      </c>
      <c r="J167" s="156"/>
      <c r="K167" s="157"/>
      <c r="L167" s="27"/>
      <c r="M167" s="27"/>
      <c r="N167" s="27"/>
      <c r="O167" s="27"/>
      <c r="P167" s="27"/>
      <c r="Q167" s="27"/>
      <c r="R167" s="27"/>
      <c r="S167" s="27"/>
      <c r="T167" s="27"/>
      <c r="U167" s="27"/>
      <c r="V167" s="27"/>
      <c r="W167" s="27"/>
      <c r="X167" s="27"/>
      <c r="Y167" s="27"/>
      <c r="Z167" s="27"/>
      <c r="AA167" s="27"/>
    </row>
    <row r="168" spans="1:27" s="23" customFormat="1" ht="31.5">
      <c r="A168" s="180"/>
      <c r="B168" s="180"/>
      <c r="C168" s="181"/>
      <c r="D168" s="180"/>
      <c r="E168" s="102"/>
      <c r="F168" s="103"/>
      <c r="G168" s="103"/>
      <c r="H168" s="103"/>
      <c r="I168" s="104" t="s">
        <v>106</v>
      </c>
      <c r="J168" s="158"/>
      <c r="K168" s="159"/>
      <c r="L168" s="27"/>
      <c r="M168" s="27"/>
      <c r="N168" s="27"/>
      <c r="O168" s="27"/>
      <c r="P168" s="27"/>
      <c r="Q168" s="27"/>
      <c r="R168" s="27"/>
      <c r="S168" s="27"/>
      <c r="T168" s="27"/>
      <c r="U168" s="27"/>
      <c r="V168" s="27"/>
      <c r="W168" s="27"/>
      <c r="X168" s="27"/>
      <c r="Y168" s="27"/>
      <c r="Z168" s="27"/>
      <c r="AA168" s="27"/>
    </row>
    <row r="169" spans="1:27" s="23" customFormat="1" ht="15.75">
      <c r="A169" s="190">
        <v>53</v>
      </c>
      <c r="B169" s="190" t="s">
        <v>107</v>
      </c>
      <c r="C169" s="190" t="s">
        <v>6</v>
      </c>
      <c r="D169" s="190" t="s">
        <v>275</v>
      </c>
      <c r="E169" s="132"/>
      <c r="F169" s="179" t="s">
        <v>140</v>
      </c>
      <c r="G169" s="179" t="s">
        <v>154</v>
      </c>
      <c r="H169" s="185">
        <v>42045</v>
      </c>
      <c r="I169" s="107" t="s">
        <v>28</v>
      </c>
      <c r="J169" s="154" t="s">
        <v>288</v>
      </c>
      <c r="K169" s="155"/>
      <c r="L169" s="27"/>
      <c r="M169" s="27"/>
      <c r="N169" s="27"/>
      <c r="O169" s="27"/>
      <c r="P169" s="27"/>
      <c r="Q169" s="27"/>
      <c r="R169" s="27"/>
      <c r="S169" s="27"/>
      <c r="T169" s="27"/>
      <c r="U169" s="27"/>
      <c r="V169" s="27"/>
      <c r="W169" s="27"/>
      <c r="X169" s="27"/>
      <c r="Y169" s="27"/>
      <c r="Z169" s="27"/>
      <c r="AA169" s="27"/>
    </row>
    <row r="170" spans="1:27" s="23" customFormat="1" ht="31.5">
      <c r="A170" s="180"/>
      <c r="B170" s="180"/>
      <c r="C170" s="180"/>
      <c r="D170" s="180"/>
      <c r="E170" s="146"/>
      <c r="F170" s="180"/>
      <c r="G170" s="180"/>
      <c r="H170" s="180"/>
      <c r="I170" s="147" t="s">
        <v>86</v>
      </c>
      <c r="J170" s="156"/>
      <c r="K170" s="157"/>
      <c r="L170" s="27"/>
      <c r="M170" s="27"/>
      <c r="N170" s="27"/>
      <c r="O170" s="27"/>
      <c r="P170" s="27"/>
      <c r="Q170" s="27"/>
      <c r="R170" s="27"/>
      <c r="S170" s="27"/>
      <c r="T170" s="27"/>
      <c r="U170" s="27"/>
      <c r="V170" s="27"/>
      <c r="W170" s="27"/>
      <c r="X170" s="27"/>
      <c r="Y170" s="27"/>
      <c r="Z170" s="27"/>
      <c r="AA170" s="27"/>
    </row>
    <row r="171" spans="1:27" s="23" customFormat="1" ht="31.5">
      <c r="A171" s="180"/>
      <c r="B171" s="180"/>
      <c r="C171" s="180"/>
      <c r="D171" s="180"/>
      <c r="E171" s="132"/>
      <c r="F171" s="180"/>
      <c r="G171" s="180"/>
      <c r="H171" s="180"/>
      <c r="I171" s="107" t="s">
        <v>99</v>
      </c>
      <c r="J171" s="156"/>
      <c r="K171" s="157"/>
      <c r="L171" s="27"/>
      <c r="M171" s="27"/>
      <c r="N171" s="27"/>
      <c r="O171" s="27"/>
      <c r="P171" s="27"/>
      <c r="Q171" s="27"/>
      <c r="R171" s="27"/>
      <c r="S171" s="27"/>
      <c r="T171" s="27"/>
      <c r="U171" s="27"/>
      <c r="V171" s="27"/>
      <c r="W171" s="27"/>
      <c r="X171" s="27"/>
      <c r="Y171" s="27"/>
      <c r="Z171" s="27"/>
      <c r="AA171" s="27"/>
    </row>
    <row r="172" spans="1:27" s="23" customFormat="1" ht="31.5">
      <c r="A172" s="181"/>
      <c r="B172" s="181"/>
      <c r="C172" s="181"/>
      <c r="D172" s="181"/>
      <c r="E172" s="132"/>
      <c r="F172" s="181"/>
      <c r="G172" s="181"/>
      <c r="H172" s="181"/>
      <c r="I172" s="107" t="s">
        <v>106</v>
      </c>
      <c r="J172" s="158"/>
      <c r="K172" s="159"/>
      <c r="L172" s="27"/>
      <c r="M172" s="27"/>
      <c r="N172" s="27"/>
      <c r="O172" s="27"/>
      <c r="P172" s="27"/>
      <c r="Q172" s="27"/>
      <c r="R172" s="27"/>
      <c r="S172" s="27"/>
      <c r="T172" s="27"/>
      <c r="U172" s="27"/>
      <c r="V172" s="27"/>
      <c r="W172" s="27"/>
      <c r="X172" s="27"/>
      <c r="Y172" s="27"/>
      <c r="Z172" s="27"/>
      <c r="AA172" s="27"/>
    </row>
    <row r="173" spans="1:11" s="34" customFormat="1" ht="15.75">
      <c r="A173" s="184">
        <v>54</v>
      </c>
      <c r="B173" s="184" t="s">
        <v>103</v>
      </c>
      <c r="C173" s="103" t="s">
        <v>6</v>
      </c>
      <c r="D173" s="184" t="s">
        <v>276</v>
      </c>
      <c r="E173" s="184" t="s">
        <v>204</v>
      </c>
      <c r="F173" s="103"/>
      <c r="G173" s="103"/>
      <c r="H173" s="103"/>
      <c r="I173" s="106" t="s">
        <v>29</v>
      </c>
      <c r="J173" s="151" t="s">
        <v>322</v>
      </c>
      <c r="K173" s="152"/>
    </row>
    <row r="174" spans="1:11" s="34" customFormat="1" ht="15.75">
      <c r="A174" s="184"/>
      <c r="B174" s="184"/>
      <c r="C174" s="103" t="s">
        <v>8</v>
      </c>
      <c r="D174" s="184"/>
      <c r="E174" s="184"/>
      <c r="F174" s="103"/>
      <c r="G174" s="103"/>
      <c r="H174" s="103"/>
      <c r="I174" s="106"/>
      <c r="J174" s="151" t="s">
        <v>323</v>
      </c>
      <c r="K174" s="152"/>
    </row>
    <row r="175" spans="1:11" s="34" customFormat="1" ht="15.75">
      <c r="A175" s="184"/>
      <c r="B175" s="184"/>
      <c r="C175" s="92" t="s">
        <v>25</v>
      </c>
      <c r="D175" s="184"/>
      <c r="E175" s="184"/>
      <c r="F175" s="103"/>
      <c r="G175" s="103"/>
      <c r="H175" s="103"/>
      <c r="I175" s="106"/>
      <c r="J175" s="151" t="s">
        <v>324</v>
      </c>
      <c r="K175" s="152"/>
    </row>
    <row r="176" spans="10:11" ht="12">
      <c r="J176" s="34"/>
      <c r="K176" s="34"/>
    </row>
    <row r="177" spans="10:11" ht="12">
      <c r="J177" s="34"/>
      <c r="K177" s="34"/>
    </row>
    <row r="178" spans="10:11" ht="12">
      <c r="J178" s="34"/>
      <c r="K178" s="34"/>
    </row>
    <row r="179" spans="10:11" ht="12">
      <c r="J179" s="34"/>
      <c r="K179" s="34"/>
    </row>
    <row r="180" spans="10:11" ht="12">
      <c r="J180" s="34"/>
      <c r="K180" s="34"/>
    </row>
    <row r="181" spans="10:11" ht="12">
      <c r="J181" s="34"/>
      <c r="K181" s="34"/>
    </row>
    <row r="182" spans="10:11" ht="12">
      <c r="J182" s="34"/>
      <c r="K182" s="34"/>
    </row>
    <row r="183" spans="10:11" ht="12">
      <c r="J183" s="34"/>
      <c r="K183" s="34"/>
    </row>
    <row r="184" spans="10:11" ht="12">
      <c r="J184" s="34"/>
      <c r="K184" s="34"/>
    </row>
    <row r="185" spans="10:11" ht="12">
      <c r="J185" s="34"/>
      <c r="K185" s="34"/>
    </row>
    <row r="186" spans="10:11" ht="12">
      <c r="J186" s="34"/>
      <c r="K186" s="34"/>
    </row>
    <row r="187" spans="10:11" ht="12">
      <c r="J187" s="34"/>
      <c r="K187" s="34"/>
    </row>
    <row r="188" spans="10:11" ht="12">
      <c r="J188" s="34"/>
      <c r="K188" s="34"/>
    </row>
    <row r="189" spans="10:11" ht="12">
      <c r="J189" s="34"/>
      <c r="K189" s="34"/>
    </row>
    <row r="190" spans="10:11" ht="12">
      <c r="J190" s="34"/>
      <c r="K190" s="34"/>
    </row>
    <row r="191" spans="10:11" ht="12">
      <c r="J191" s="34"/>
      <c r="K191" s="34"/>
    </row>
    <row r="192" spans="10:11" ht="12">
      <c r="J192" s="34"/>
      <c r="K192" s="34"/>
    </row>
    <row r="193" spans="10:11" ht="12">
      <c r="J193" s="34"/>
      <c r="K193" s="34"/>
    </row>
    <row r="194" spans="10:11" ht="12">
      <c r="J194" s="34"/>
      <c r="K194" s="34"/>
    </row>
    <row r="195" spans="10:11" ht="12">
      <c r="J195" s="34"/>
      <c r="K195" s="34"/>
    </row>
    <row r="196" spans="10:11" ht="12">
      <c r="J196" s="34"/>
      <c r="K196" s="34"/>
    </row>
    <row r="197" spans="10:11" ht="12">
      <c r="J197" s="34"/>
      <c r="K197" s="34"/>
    </row>
    <row r="198" spans="10:11" ht="12">
      <c r="J198" s="34"/>
      <c r="K198" s="34"/>
    </row>
    <row r="199" spans="10:11" ht="12">
      <c r="J199" s="34"/>
      <c r="K199" s="34"/>
    </row>
    <row r="200" spans="10:11" ht="12">
      <c r="J200" s="34"/>
      <c r="K200" s="34"/>
    </row>
    <row r="201" spans="10:11" ht="12">
      <c r="J201" s="34"/>
      <c r="K201" s="34"/>
    </row>
    <row r="202" spans="10:11" ht="12">
      <c r="J202" s="34"/>
      <c r="K202" s="34"/>
    </row>
    <row r="203" spans="10:11" ht="12">
      <c r="J203" s="34"/>
      <c r="K203" s="34"/>
    </row>
    <row r="204" spans="10:11" ht="12">
      <c r="J204" s="34"/>
      <c r="K204" s="34"/>
    </row>
    <row r="205" spans="10:11" ht="12">
      <c r="J205" s="34"/>
      <c r="K205" s="34"/>
    </row>
    <row r="206" spans="10:11" ht="12">
      <c r="J206" s="34"/>
      <c r="K206" s="34"/>
    </row>
    <row r="207" spans="10:11" ht="12">
      <c r="J207" s="34"/>
      <c r="K207" s="34"/>
    </row>
    <row r="208" spans="10:11" ht="12">
      <c r="J208" s="34"/>
      <c r="K208" s="34"/>
    </row>
    <row r="209" spans="10:11" ht="12">
      <c r="J209" s="34"/>
      <c r="K209" s="34"/>
    </row>
    <row r="210" spans="10:11" ht="12">
      <c r="J210" s="34"/>
      <c r="K210" s="34"/>
    </row>
    <row r="211" spans="10:11" ht="12">
      <c r="J211" s="34"/>
      <c r="K211" s="34"/>
    </row>
    <row r="212" spans="10:11" ht="12">
      <c r="J212" s="34"/>
      <c r="K212" s="34"/>
    </row>
    <row r="213" spans="10:11" ht="12">
      <c r="J213" s="34"/>
      <c r="K213" s="34"/>
    </row>
    <row r="214" spans="10:11" ht="12">
      <c r="J214" s="34"/>
      <c r="K214" s="34"/>
    </row>
    <row r="215" spans="10:11" ht="12">
      <c r="J215" s="34"/>
      <c r="K215" s="34"/>
    </row>
    <row r="216" spans="10:11" ht="12">
      <c r="J216" s="34"/>
      <c r="K216" s="34"/>
    </row>
    <row r="217" spans="10:11" ht="12">
      <c r="J217" s="34"/>
      <c r="K217" s="34"/>
    </row>
    <row r="218" spans="10:11" ht="12">
      <c r="J218" s="34"/>
      <c r="K218" s="34"/>
    </row>
    <row r="219" spans="10:11" ht="12">
      <c r="J219" s="34"/>
      <c r="K219" s="34"/>
    </row>
    <row r="220" spans="10:11" ht="12">
      <c r="J220" s="34"/>
      <c r="K220" s="34"/>
    </row>
    <row r="221" spans="10:11" ht="12">
      <c r="J221" s="34"/>
      <c r="K221" s="34"/>
    </row>
    <row r="222" spans="10:11" ht="12">
      <c r="J222" s="34"/>
      <c r="K222" s="34"/>
    </row>
    <row r="223" spans="10:11" ht="12">
      <c r="J223" s="34"/>
      <c r="K223" s="34"/>
    </row>
    <row r="224" spans="10:11" ht="12">
      <c r="J224" s="34"/>
      <c r="K224" s="34"/>
    </row>
    <row r="225" spans="10:11" ht="12">
      <c r="J225" s="34"/>
      <c r="K225" s="34"/>
    </row>
    <row r="226" spans="10:11" ht="12">
      <c r="J226" s="34"/>
      <c r="K226" s="34"/>
    </row>
    <row r="227" spans="10:11" ht="12">
      <c r="J227" s="34"/>
      <c r="K227" s="34"/>
    </row>
    <row r="228" spans="10:11" ht="12">
      <c r="J228" s="34"/>
      <c r="K228" s="34"/>
    </row>
    <row r="229" spans="10:11" ht="12">
      <c r="J229" s="34"/>
      <c r="K229" s="34"/>
    </row>
    <row r="230" spans="10:11" ht="12">
      <c r="J230" s="34"/>
      <c r="K230" s="34"/>
    </row>
    <row r="231" spans="10:11" ht="12">
      <c r="J231" s="34"/>
      <c r="K231" s="34"/>
    </row>
    <row r="232" spans="10:11" ht="12">
      <c r="J232" s="34"/>
      <c r="K232" s="34"/>
    </row>
    <row r="233" spans="10:11" ht="12">
      <c r="J233" s="34"/>
      <c r="K233" s="34"/>
    </row>
    <row r="234" spans="10:11" ht="12">
      <c r="J234" s="34"/>
      <c r="K234" s="34"/>
    </row>
    <row r="235" spans="10:11" ht="12">
      <c r="J235" s="34"/>
      <c r="K235" s="34"/>
    </row>
    <row r="236" spans="10:11" ht="12">
      <c r="J236" s="34"/>
      <c r="K236" s="34"/>
    </row>
    <row r="237" spans="10:11" ht="12">
      <c r="J237" s="34"/>
      <c r="K237" s="34"/>
    </row>
    <row r="238" spans="10:11" ht="12">
      <c r="J238" s="34"/>
      <c r="K238" s="34"/>
    </row>
    <row r="239" spans="10:11" ht="12">
      <c r="J239" s="34"/>
      <c r="K239" s="34"/>
    </row>
    <row r="240" spans="10:11" ht="12">
      <c r="J240" s="34"/>
      <c r="K240" s="34"/>
    </row>
    <row r="241" spans="10:11" ht="12">
      <c r="J241" s="34"/>
      <c r="K241" s="34"/>
    </row>
    <row r="242" spans="10:11" ht="12">
      <c r="J242" s="34"/>
      <c r="K242" s="34"/>
    </row>
    <row r="243" spans="10:11" ht="12">
      <c r="J243" s="34"/>
      <c r="K243" s="34"/>
    </row>
    <row r="244" spans="10:11" ht="12">
      <c r="J244" s="34"/>
      <c r="K244" s="34"/>
    </row>
    <row r="245" spans="10:11" ht="12">
      <c r="J245" s="34"/>
      <c r="K245" s="34"/>
    </row>
    <row r="246" spans="10:11" ht="12">
      <c r="J246" s="34"/>
      <c r="K246" s="34"/>
    </row>
    <row r="247" spans="10:11" ht="12">
      <c r="J247" s="34"/>
      <c r="K247" s="34"/>
    </row>
    <row r="248" spans="10:11" ht="12">
      <c r="J248" s="34"/>
      <c r="K248" s="34"/>
    </row>
    <row r="249" spans="10:11" ht="12">
      <c r="J249" s="34"/>
      <c r="K249" s="34"/>
    </row>
    <row r="250" spans="10:11" ht="12">
      <c r="J250" s="34"/>
      <c r="K250" s="34"/>
    </row>
    <row r="251" spans="10:11" ht="12">
      <c r="J251" s="34"/>
      <c r="K251" s="34"/>
    </row>
    <row r="252" spans="10:11" ht="12">
      <c r="J252" s="34"/>
      <c r="K252" s="34"/>
    </row>
    <row r="253" spans="10:11" ht="12">
      <c r="J253" s="34"/>
      <c r="K253" s="34"/>
    </row>
    <row r="254" spans="10:11" ht="12">
      <c r="J254" s="34"/>
      <c r="K254" s="34"/>
    </row>
    <row r="255" spans="10:11" ht="12">
      <c r="J255" s="34"/>
      <c r="K255" s="34"/>
    </row>
    <row r="256" spans="10:11" ht="12">
      <c r="J256" s="34"/>
      <c r="K256" s="34"/>
    </row>
    <row r="257" spans="10:11" ht="12">
      <c r="J257" s="34"/>
      <c r="K257" s="34"/>
    </row>
    <row r="258" spans="10:11" ht="12">
      <c r="J258" s="34"/>
      <c r="K258" s="34"/>
    </row>
    <row r="259" spans="10:11" ht="12">
      <c r="J259" s="34"/>
      <c r="K259" s="34"/>
    </row>
    <row r="260" spans="10:11" ht="12">
      <c r="J260" s="34"/>
      <c r="K260" s="34"/>
    </row>
    <row r="261" spans="10:11" ht="12">
      <c r="J261" s="34"/>
      <c r="K261" s="34"/>
    </row>
    <row r="262" spans="10:11" ht="12">
      <c r="J262" s="34"/>
      <c r="K262" s="34"/>
    </row>
    <row r="263" spans="10:11" ht="12">
      <c r="J263" s="34"/>
      <c r="K263" s="34"/>
    </row>
    <row r="264" spans="10:11" ht="12">
      <c r="J264" s="34"/>
      <c r="K264" s="34"/>
    </row>
    <row r="265" spans="10:11" ht="12">
      <c r="J265" s="34"/>
      <c r="K265" s="34"/>
    </row>
    <row r="266" spans="10:11" ht="12">
      <c r="J266" s="34"/>
      <c r="K266" s="34"/>
    </row>
    <row r="267" spans="10:11" ht="12">
      <c r="J267" s="34"/>
      <c r="K267" s="34"/>
    </row>
    <row r="268" spans="10:11" ht="12">
      <c r="J268" s="34"/>
      <c r="K268" s="34"/>
    </row>
    <row r="269" spans="10:11" ht="12">
      <c r="J269" s="34"/>
      <c r="K269" s="34"/>
    </row>
    <row r="270" spans="10:11" ht="12">
      <c r="J270" s="34"/>
      <c r="K270" s="34"/>
    </row>
    <row r="271" spans="10:11" ht="12">
      <c r="J271" s="34"/>
      <c r="K271" s="34"/>
    </row>
    <row r="272" spans="10:11" ht="12">
      <c r="J272" s="34"/>
      <c r="K272" s="34"/>
    </row>
    <row r="273" spans="10:11" ht="12">
      <c r="J273" s="34"/>
      <c r="K273" s="34"/>
    </row>
    <row r="274" spans="10:11" ht="12">
      <c r="J274" s="34"/>
      <c r="K274" s="34"/>
    </row>
    <row r="275" spans="10:11" ht="12">
      <c r="J275" s="34"/>
      <c r="K275" s="34"/>
    </row>
    <row r="276" spans="10:11" ht="12">
      <c r="J276" s="34"/>
      <c r="K276" s="34"/>
    </row>
    <row r="277" spans="10:11" ht="12">
      <c r="J277" s="34"/>
      <c r="K277" s="34"/>
    </row>
    <row r="278" spans="10:11" ht="12">
      <c r="J278" s="34"/>
      <c r="K278" s="34"/>
    </row>
    <row r="279" spans="10:11" ht="12">
      <c r="J279" s="34"/>
      <c r="K279" s="34"/>
    </row>
    <row r="280" spans="10:11" ht="12">
      <c r="J280" s="34"/>
      <c r="K280" s="34"/>
    </row>
    <row r="281" spans="10:11" ht="12">
      <c r="J281" s="34"/>
      <c r="K281" s="34"/>
    </row>
    <row r="282" spans="10:11" ht="12">
      <c r="J282" s="34"/>
      <c r="K282" s="34"/>
    </row>
    <row r="283" spans="10:11" ht="12">
      <c r="J283" s="34"/>
      <c r="K283" s="34"/>
    </row>
    <row r="284" spans="10:11" ht="12">
      <c r="J284" s="34"/>
      <c r="K284" s="34"/>
    </row>
    <row r="285" spans="10:11" ht="12">
      <c r="J285" s="34"/>
      <c r="K285" s="34"/>
    </row>
    <row r="286" spans="10:11" ht="12">
      <c r="J286" s="34"/>
      <c r="K286" s="34"/>
    </row>
    <row r="287" spans="10:11" ht="12">
      <c r="J287" s="34"/>
      <c r="K287" s="34"/>
    </row>
    <row r="288" spans="10:11" ht="12">
      <c r="J288" s="34"/>
      <c r="K288" s="34"/>
    </row>
    <row r="289" spans="10:11" ht="12">
      <c r="J289" s="34"/>
      <c r="K289" s="34"/>
    </row>
    <row r="290" spans="10:11" ht="12">
      <c r="J290" s="34"/>
      <c r="K290" s="34"/>
    </row>
    <row r="291" spans="10:11" ht="12">
      <c r="J291" s="34"/>
      <c r="K291" s="34"/>
    </row>
    <row r="292" spans="10:11" ht="12">
      <c r="J292" s="34"/>
      <c r="K292" s="34"/>
    </row>
    <row r="293" spans="10:11" ht="12">
      <c r="J293" s="34"/>
      <c r="K293" s="34"/>
    </row>
    <row r="294" spans="10:11" ht="12">
      <c r="J294" s="34"/>
      <c r="K294" s="34"/>
    </row>
    <row r="295" spans="10:11" ht="12">
      <c r="J295" s="34"/>
      <c r="K295" s="34"/>
    </row>
    <row r="296" spans="10:11" ht="12">
      <c r="J296" s="34"/>
      <c r="K296" s="34"/>
    </row>
    <row r="297" spans="10:11" ht="12">
      <c r="J297" s="34"/>
      <c r="K297" s="34"/>
    </row>
    <row r="298" spans="10:11" ht="12">
      <c r="J298" s="34"/>
      <c r="K298" s="34"/>
    </row>
    <row r="299" spans="10:11" ht="12">
      <c r="J299" s="34"/>
      <c r="K299" s="34"/>
    </row>
    <row r="300" spans="10:11" ht="12">
      <c r="J300" s="34"/>
      <c r="K300" s="34"/>
    </row>
    <row r="301" spans="10:11" ht="12">
      <c r="J301" s="34"/>
      <c r="K301" s="34"/>
    </row>
    <row r="302" spans="10:11" ht="12">
      <c r="J302" s="34"/>
      <c r="K302" s="34"/>
    </row>
    <row r="303" spans="10:11" ht="12">
      <c r="J303" s="34"/>
      <c r="K303" s="34"/>
    </row>
    <row r="304" spans="10:11" ht="12">
      <c r="J304" s="34"/>
      <c r="K304" s="34"/>
    </row>
    <row r="305" spans="10:11" ht="12">
      <c r="J305" s="34"/>
      <c r="K305" s="34"/>
    </row>
    <row r="306" spans="10:11" ht="12">
      <c r="J306" s="34"/>
      <c r="K306" s="34"/>
    </row>
    <row r="307" spans="10:11" ht="12">
      <c r="J307" s="34"/>
      <c r="K307" s="34"/>
    </row>
    <row r="308" spans="10:11" ht="12">
      <c r="J308" s="34"/>
      <c r="K308" s="34"/>
    </row>
    <row r="309" spans="10:11" ht="12">
      <c r="J309" s="34"/>
      <c r="K309" s="34"/>
    </row>
    <row r="310" spans="10:11" ht="12">
      <c r="J310" s="34"/>
      <c r="K310" s="34"/>
    </row>
    <row r="311" spans="10:11" ht="12">
      <c r="J311" s="34"/>
      <c r="K311" s="34"/>
    </row>
    <row r="312" spans="10:11" ht="12">
      <c r="J312" s="34"/>
      <c r="K312" s="34"/>
    </row>
    <row r="313" spans="10:11" ht="12">
      <c r="J313" s="34"/>
      <c r="K313" s="34"/>
    </row>
    <row r="314" spans="10:11" ht="12">
      <c r="J314" s="34"/>
      <c r="K314" s="34"/>
    </row>
    <row r="315" spans="10:11" ht="12">
      <c r="J315" s="34"/>
      <c r="K315" s="34"/>
    </row>
    <row r="316" spans="10:11" ht="12">
      <c r="J316" s="34"/>
      <c r="K316" s="34"/>
    </row>
    <row r="317" spans="10:11" ht="12">
      <c r="J317" s="34"/>
      <c r="K317" s="34"/>
    </row>
    <row r="318" spans="10:11" ht="12">
      <c r="J318" s="34"/>
      <c r="K318" s="34"/>
    </row>
    <row r="319" spans="10:11" ht="12">
      <c r="J319" s="34"/>
      <c r="K319" s="34"/>
    </row>
    <row r="320" spans="10:11" ht="12">
      <c r="J320" s="34"/>
      <c r="K320" s="34"/>
    </row>
    <row r="321" spans="10:11" ht="12">
      <c r="J321" s="34"/>
      <c r="K321" s="34"/>
    </row>
    <row r="322" spans="10:11" ht="12">
      <c r="J322" s="34"/>
      <c r="K322" s="34"/>
    </row>
    <row r="323" spans="10:11" ht="12">
      <c r="J323" s="34"/>
      <c r="K323" s="34"/>
    </row>
    <row r="324" spans="10:11" ht="12">
      <c r="J324" s="34"/>
      <c r="K324" s="34"/>
    </row>
    <row r="325" spans="10:11" ht="12">
      <c r="J325" s="34"/>
      <c r="K325" s="34"/>
    </row>
    <row r="326" spans="10:11" ht="12">
      <c r="J326" s="34"/>
      <c r="K326" s="34"/>
    </row>
    <row r="327" spans="10:11" ht="12">
      <c r="J327" s="34"/>
      <c r="K327" s="34"/>
    </row>
    <row r="328" spans="10:11" ht="12">
      <c r="J328" s="34"/>
      <c r="K328" s="34"/>
    </row>
    <row r="329" spans="10:11" ht="12">
      <c r="J329" s="34"/>
      <c r="K329" s="34"/>
    </row>
    <row r="330" spans="10:11" ht="12">
      <c r="J330" s="34"/>
      <c r="K330" s="34"/>
    </row>
    <row r="331" spans="10:11" ht="12">
      <c r="J331" s="34"/>
      <c r="K331" s="34"/>
    </row>
    <row r="332" spans="10:11" ht="12">
      <c r="J332" s="34"/>
      <c r="K332" s="34"/>
    </row>
    <row r="333" spans="10:11" ht="12">
      <c r="J333" s="34"/>
      <c r="K333" s="34"/>
    </row>
    <row r="334" spans="10:11" ht="12">
      <c r="J334" s="34"/>
      <c r="K334" s="34"/>
    </row>
    <row r="335" spans="10:11" ht="12">
      <c r="J335" s="34"/>
      <c r="K335" s="34"/>
    </row>
    <row r="336" spans="10:11" ht="12">
      <c r="J336" s="34"/>
      <c r="K336" s="34"/>
    </row>
    <row r="337" spans="10:11" ht="12">
      <c r="J337" s="34"/>
      <c r="K337" s="34"/>
    </row>
    <row r="338" spans="10:11" ht="12">
      <c r="J338" s="34"/>
      <c r="K338" s="34"/>
    </row>
    <row r="339" spans="10:11" ht="12">
      <c r="J339" s="34"/>
      <c r="K339" s="34"/>
    </row>
    <row r="340" spans="10:11" ht="12">
      <c r="J340" s="34"/>
      <c r="K340" s="34"/>
    </row>
    <row r="341" spans="10:11" ht="12">
      <c r="J341" s="34"/>
      <c r="K341" s="34"/>
    </row>
    <row r="342" spans="10:11" ht="12">
      <c r="J342" s="34"/>
      <c r="K342" s="34"/>
    </row>
    <row r="343" spans="10:11" ht="12">
      <c r="J343" s="34"/>
      <c r="K343" s="34"/>
    </row>
    <row r="344" spans="10:11" ht="12">
      <c r="J344" s="34"/>
      <c r="K344" s="34"/>
    </row>
    <row r="345" spans="10:11" ht="12">
      <c r="J345" s="34"/>
      <c r="K345" s="34"/>
    </row>
    <row r="346" spans="10:11" ht="12">
      <c r="J346" s="34"/>
      <c r="K346" s="34"/>
    </row>
    <row r="347" spans="10:11" ht="12">
      <c r="J347" s="34"/>
      <c r="K347" s="34"/>
    </row>
    <row r="348" spans="10:11" ht="12">
      <c r="J348" s="34"/>
      <c r="K348" s="34"/>
    </row>
    <row r="349" spans="10:11" ht="12">
      <c r="J349" s="34"/>
      <c r="K349" s="34"/>
    </row>
    <row r="350" spans="10:11" ht="12">
      <c r="J350" s="34"/>
      <c r="K350" s="34"/>
    </row>
    <row r="351" spans="10:11" ht="12">
      <c r="J351" s="34"/>
      <c r="K351" s="34"/>
    </row>
    <row r="352" spans="10:11" ht="12">
      <c r="J352" s="34"/>
      <c r="K352" s="34"/>
    </row>
    <row r="353" spans="10:11" ht="12">
      <c r="J353" s="34"/>
      <c r="K353" s="34"/>
    </row>
    <row r="354" spans="10:11" ht="12">
      <c r="J354" s="34"/>
      <c r="K354" s="34"/>
    </row>
    <row r="355" spans="10:11" ht="12">
      <c r="J355" s="34"/>
      <c r="K355" s="34"/>
    </row>
    <row r="356" spans="10:11" ht="12">
      <c r="J356" s="34"/>
      <c r="K356" s="34"/>
    </row>
    <row r="357" spans="10:11" ht="12">
      <c r="J357" s="34"/>
      <c r="K357" s="34"/>
    </row>
    <row r="358" spans="10:11" ht="12">
      <c r="J358" s="34"/>
      <c r="K358" s="34"/>
    </row>
    <row r="359" spans="10:11" ht="12">
      <c r="J359" s="34"/>
      <c r="K359" s="34"/>
    </row>
    <row r="360" spans="10:11" ht="12">
      <c r="J360" s="34"/>
      <c r="K360" s="34"/>
    </row>
    <row r="361" spans="10:11" ht="12">
      <c r="J361" s="34"/>
      <c r="K361" s="34"/>
    </row>
    <row r="362" spans="10:11" ht="12">
      <c r="J362" s="34"/>
      <c r="K362" s="34"/>
    </row>
    <row r="363" spans="10:11" ht="12">
      <c r="J363" s="34"/>
      <c r="K363" s="34"/>
    </row>
    <row r="364" spans="10:11" ht="12">
      <c r="J364" s="34"/>
      <c r="K364" s="34"/>
    </row>
    <row r="365" spans="10:11" ht="12">
      <c r="J365" s="34"/>
      <c r="K365" s="34"/>
    </row>
    <row r="366" spans="10:11" ht="12">
      <c r="J366" s="34"/>
      <c r="K366" s="34"/>
    </row>
    <row r="367" spans="10:11" ht="12">
      <c r="J367" s="34"/>
      <c r="K367" s="34"/>
    </row>
    <row r="368" spans="10:11" ht="12">
      <c r="J368" s="34"/>
      <c r="K368" s="34"/>
    </row>
    <row r="369" spans="10:11" ht="12">
      <c r="J369" s="34"/>
      <c r="K369" s="34"/>
    </row>
    <row r="370" spans="10:11" ht="12">
      <c r="J370" s="34"/>
      <c r="K370" s="34"/>
    </row>
    <row r="371" spans="10:11" ht="12">
      <c r="J371" s="34"/>
      <c r="K371" s="34"/>
    </row>
    <row r="372" spans="10:11" ht="12">
      <c r="J372" s="34"/>
      <c r="K372" s="34"/>
    </row>
    <row r="373" spans="10:11" ht="12">
      <c r="J373" s="34"/>
      <c r="K373" s="34"/>
    </row>
    <row r="374" spans="10:11" ht="12">
      <c r="J374" s="34"/>
      <c r="K374" s="34"/>
    </row>
    <row r="375" spans="10:11" ht="12">
      <c r="J375" s="34"/>
      <c r="K375" s="34"/>
    </row>
    <row r="376" spans="10:11" ht="12">
      <c r="J376" s="34"/>
      <c r="K376" s="34"/>
    </row>
    <row r="377" spans="10:11" ht="12">
      <c r="J377" s="34"/>
      <c r="K377" s="34"/>
    </row>
    <row r="378" spans="10:11" ht="12">
      <c r="J378" s="34"/>
      <c r="K378" s="34"/>
    </row>
    <row r="379" spans="10:11" ht="12">
      <c r="J379" s="34"/>
      <c r="K379" s="34"/>
    </row>
    <row r="380" spans="10:11" ht="12">
      <c r="J380" s="34"/>
      <c r="K380" s="34"/>
    </row>
    <row r="381" spans="10:11" ht="12">
      <c r="J381" s="34"/>
      <c r="K381" s="34"/>
    </row>
    <row r="382" spans="10:11" ht="12">
      <c r="J382" s="34"/>
      <c r="K382" s="34"/>
    </row>
    <row r="383" spans="10:11" ht="12">
      <c r="J383" s="34"/>
      <c r="K383" s="34"/>
    </row>
    <row r="384" spans="10:11" ht="12">
      <c r="J384" s="34"/>
      <c r="K384" s="34"/>
    </row>
    <row r="385" spans="10:11" ht="12">
      <c r="J385" s="34"/>
      <c r="K385" s="34"/>
    </row>
    <row r="386" spans="10:11" ht="12">
      <c r="J386" s="34"/>
      <c r="K386" s="34"/>
    </row>
    <row r="387" spans="10:11" ht="12">
      <c r="J387" s="34"/>
      <c r="K387" s="34"/>
    </row>
    <row r="388" spans="10:11" ht="12">
      <c r="J388" s="34"/>
      <c r="K388" s="34"/>
    </row>
    <row r="389" spans="10:11" ht="12">
      <c r="J389" s="34"/>
      <c r="K389" s="34"/>
    </row>
    <row r="390" spans="10:11" ht="12">
      <c r="J390" s="34"/>
      <c r="K390" s="34"/>
    </row>
    <row r="391" spans="10:11" ht="12">
      <c r="J391" s="34"/>
      <c r="K391" s="34"/>
    </row>
    <row r="392" spans="10:11" ht="12">
      <c r="J392" s="34"/>
      <c r="K392" s="34"/>
    </row>
    <row r="393" spans="10:11" ht="12">
      <c r="J393" s="34"/>
      <c r="K393" s="34"/>
    </row>
    <row r="394" spans="10:11" ht="12">
      <c r="J394" s="34"/>
      <c r="K394" s="34"/>
    </row>
    <row r="395" spans="10:11" ht="12">
      <c r="J395" s="34"/>
      <c r="K395" s="34"/>
    </row>
    <row r="396" spans="10:11" ht="12">
      <c r="J396" s="34"/>
      <c r="K396" s="34"/>
    </row>
    <row r="397" spans="10:11" ht="12">
      <c r="J397" s="34"/>
      <c r="K397" s="34"/>
    </row>
    <row r="398" spans="10:11" ht="12">
      <c r="J398" s="34"/>
      <c r="K398" s="34"/>
    </row>
    <row r="399" spans="10:11" ht="12">
      <c r="J399" s="34"/>
      <c r="K399" s="34"/>
    </row>
    <row r="400" spans="10:11" ht="12">
      <c r="J400" s="34"/>
      <c r="K400" s="34"/>
    </row>
    <row r="401" spans="10:11" ht="12">
      <c r="J401" s="34"/>
      <c r="K401" s="34"/>
    </row>
    <row r="402" spans="10:11" ht="12">
      <c r="J402" s="34"/>
      <c r="K402" s="34"/>
    </row>
    <row r="403" spans="10:11" ht="12">
      <c r="J403" s="34"/>
      <c r="K403" s="34"/>
    </row>
    <row r="404" spans="10:11" ht="12">
      <c r="J404" s="34"/>
      <c r="K404" s="34"/>
    </row>
    <row r="405" spans="10:11" ht="12">
      <c r="J405" s="34"/>
      <c r="K405" s="34"/>
    </row>
    <row r="406" spans="10:11" ht="12">
      <c r="J406" s="34"/>
      <c r="K406" s="34"/>
    </row>
    <row r="407" spans="10:11" ht="12">
      <c r="J407" s="34"/>
      <c r="K407" s="34"/>
    </row>
    <row r="408" spans="10:11" ht="12">
      <c r="J408" s="34"/>
      <c r="K408" s="34"/>
    </row>
    <row r="409" spans="10:11" ht="12">
      <c r="J409" s="34"/>
      <c r="K409" s="34"/>
    </row>
    <row r="410" spans="10:11" ht="12">
      <c r="J410" s="34"/>
      <c r="K410" s="34"/>
    </row>
    <row r="411" spans="10:11" ht="12">
      <c r="J411" s="34"/>
      <c r="K411" s="34"/>
    </row>
    <row r="412" spans="10:11" ht="12">
      <c r="J412" s="34"/>
      <c r="K412" s="34"/>
    </row>
    <row r="413" spans="10:11" ht="12">
      <c r="J413" s="34"/>
      <c r="K413" s="34"/>
    </row>
    <row r="414" spans="10:11" ht="12">
      <c r="J414" s="34"/>
      <c r="K414" s="34"/>
    </row>
    <row r="415" spans="10:11" ht="12">
      <c r="J415" s="34"/>
      <c r="K415" s="34"/>
    </row>
    <row r="416" spans="10:11" ht="12">
      <c r="J416" s="34"/>
      <c r="K416" s="34"/>
    </row>
    <row r="417" spans="10:11" ht="12">
      <c r="J417" s="34"/>
      <c r="K417" s="34"/>
    </row>
    <row r="418" spans="10:11" ht="12">
      <c r="J418" s="34"/>
      <c r="K418" s="34"/>
    </row>
    <row r="419" spans="10:11" ht="12">
      <c r="J419" s="34"/>
      <c r="K419" s="34"/>
    </row>
    <row r="420" spans="10:11" ht="12">
      <c r="J420" s="34"/>
      <c r="K420" s="34"/>
    </row>
    <row r="421" spans="10:11" ht="12">
      <c r="J421" s="34"/>
      <c r="K421" s="34"/>
    </row>
    <row r="422" spans="10:11" ht="12">
      <c r="J422" s="34"/>
      <c r="K422" s="34"/>
    </row>
    <row r="423" spans="10:11" ht="12">
      <c r="J423" s="34"/>
      <c r="K423" s="34"/>
    </row>
    <row r="424" spans="10:11" ht="12">
      <c r="J424" s="34"/>
      <c r="K424" s="34"/>
    </row>
    <row r="425" spans="10:11" ht="12">
      <c r="J425" s="34"/>
      <c r="K425" s="34"/>
    </row>
    <row r="426" spans="10:11" ht="12">
      <c r="J426" s="34"/>
      <c r="K426" s="34"/>
    </row>
    <row r="427" spans="10:11" ht="12">
      <c r="J427" s="34"/>
      <c r="K427" s="34"/>
    </row>
    <row r="428" spans="10:11" ht="12">
      <c r="J428" s="34"/>
      <c r="K428" s="34"/>
    </row>
    <row r="429" spans="10:11" ht="12">
      <c r="J429" s="34"/>
      <c r="K429" s="34"/>
    </row>
    <row r="430" spans="10:11" ht="12">
      <c r="J430" s="34"/>
      <c r="K430" s="34"/>
    </row>
    <row r="431" spans="10:11" ht="12">
      <c r="J431" s="34"/>
      <c r="K431" s="34"/>
    </row>
    <row r="432" spans="10:11" ht="12">
      <c r="J432" s="34"/>
      <c r="K432" s="34"/>
    </row>
    <row r="433" spans="10:11" ht="12">
      <c r="J433" s="34"/>
      <c r="K433" s="34"/>
    </row>
    <row r="434" spans="10:11" ht="12">
      <c r="J434" s="34"/>
      <c r="K434" s="34"/>
    </row>
    <row r="435" spans="10:11" ht="12">
      <c r="J435" s="34"/>
      <c r="K435" s="34"/>
    </row>
    <row r="436" spans="10:11" ht="12">
      <c r="J436" s="34"/>
      <c r="K436" s="34"/>
    </row>
    <row r="437" spans="10:11" ht="12">
      <c r="J437" s="34"/>
      <c r="K437" s="34"/>
    </row>
    <row r="438" spans="10:11" ht="12">
      <c r="J438" s="34"/>
      <c r="K438" s="34"/>
    </row>
    <row r="439" spans="10:11" ht="12">
      <c r="J439" s="34"/>
      <c r="K439" s="34"/>
    </row>
    <row r="440" spans="10:11" ht="12">
      <c r="J440" s="34"/>
      <c r="K440" s="34"/>
    </row>
    <row r="441" spans="10:11" ht="12">
      <c r="J441" s="34"/>
      <c r="K441" s="34"/>
    </row>
    <row r="442" spans="10:11" ht="12">
      <c r="J442" s="34"/>
      <c r="K442" s="34"/>
    </row>
    <row r="443" spans="10:11" ht="12">
      <c r="J443" s="34"/>
      <c r="K443" s="34"/>
    </row>
    <row r="444" spans="10:11" ht="12">
      <c r="J444" s="34"/>
      <c r="K444" s="34"/>
    </row>
    <row r="445" spans="10:11" ht="12">
      <c r="J445" s="34"/>
      <c r="K445" s="34"/>
    </row>
    <row r="446" spans="10:11" ht="12">
      <c r="J446" s="34"/>
      <c r="K446" s="34"/>
    </row>
    <row r="447" spans="10:11" ht="12">
      <c r="J447" s="34"/>
      <c r="K447" s="34"/>
    </row>
    <row r="448" spans="10:11" ht="12">
      <c r="J448" s="34"/>
      <c r="K448" s="34"/>
    </row>
    <row r="449" spans="10:11" ht="12">
      <c r="J449" s="34"/>
      <c r="K449" s="34"/>
    </row>
    <row r="450" spans="10:11" ht="12">
      <c r="J450" s="34"/>
      <c r="K450" s="34"/>
    </row>
    <row r="451" spans="10:11" ht="12">
      <c r="J451" s="34"/>
      <c r="K451" s="34"/>
    </row>
    <row r="452" spans="10:11" ht="12">
      <c r="J452" s="34"/>
      <c r="K452" s="34"/>
    </row>
    <row r="453" spans="10:11" ht="12">
      <c r="J453" s="34"/>
      <c r="K453" s="34"/>
    </row>
    <row r="454" spans="10:11" ht="12">
      <c r="J454" s="34"/>
      <c r="K454" s="34"/>
    </row>
    <row r="455" spans="10:11" ht="12">
      <c r="J455" s="34"/>
      <c r="K455" s="34"/>
    </row>
    <row r="456" spans="10:11" ht="12">
      <c r="J456" s="34"/>
      <c r="K456" s="34"/>
    </row>
    <row r="457" spans="10:11" ht="12">
      <c r="J457" s="34"/>
      <c r="K457" s="34"/>
    </row>
    <row r="458" spans="10:11" ht="12">
      <c r="J458" s="34"/>
      <c r="K458" s="34"/>
    </row>
    <row r="459" spans="10:11" ht="12">
      <c r="J459" s="34"/>
      <c r="K459" s="34"/>
    </row>
    <row r="460" spans="10:11" ht="12">
      <c r="J460" s="34"/>
      <c r="K460" s="34"/>
    </row>
    <row r="461" spans="10:11" ht="12">
      <c r="J461" s="34"/>
      <c r="K461" s="34"/>
    </row>
    <row r="462" spans="10:11" ht="12">
      <c r="J462" s="34"/>
      <c r="K462" s="34"/>
    </row>
    <row r="463" spans="10:11" ht="12">
      <c r="J463" s="34"/>
      <c r="K463" s="34"/>
    </row>
    <row r="464" spans="10:11" ht="12">
      <c r="J464" s="34"/>
      <c r="K464" s="34"/>
    </row>
    <row r="465" spans="10:11" ht="12">
      <c r="J465" s="34"/>
      <c r="K465" s="34"/>
    </row>
    <row r="466" spans="10:11" ht="12">
      <c r="J466" s="34"/>
      <c r="K466" s="34"/>
    </row>
    <row r="467" spans="10:11" ht="12">
      <c r="J467" s="34"/>
      <c r="K467" s="34"/>
    </row>
    <row r="468" spans="10:11" ht="12">
      <c r="J468" s="34"/>
      <c r="K468" s="34"/>
    </row>
    <row r="469" spans="10:11" ht="12">
      <c r="J469" s="34"/>
      <c r="K469" s="34"/>
    </row>
    <row r="470" spans="10:11" ht="12">
      <c r="J470" s="34"/>
      <c r="K470" s="34"/>
    </row>
    <row r="471" spans="10:11" ht="12">
      <c r="J471" s="34"/>
      <c r="K471" s="34"/>
    </row>
    <row r="472" spans="10:11" ht="12">
      <c r="J472" s="34"/>
      <c r="K472" s="34"/>
    </row>
    <row r="473" spans="10:11" ht="12">
      <c r="J473" s="34"/>
      <c r="K473" s="34"/>
    </row>
    <row r="474" spans="10:11" ht="12">
      <c r="J474" s="34"/>
      <c r="K474" s="34"/>
    </row>
    <row r="475" spans="10:11" ht="12">
      <c r="J475" s="34"/>
      <c r="K475" s="34"/>
    </row>
    <row r="476" spans="10:11" ht="12">
      <c r="J476" s="34"/>
      <c r="K476" s="34"/>
    </row>
    <row r="477" spans="10:11" ht="12">
      <c r="J477" s="34"/>
      <c r="K477" s="34"/>
    </row>
    <row r="478" spans="10:11" ht="12">
      <c r="J478" s="34"/>
      <c r="K478" s="34"/>
    </row>
    <row r="479" spans="10:11" ht="12">
      <c r="J479" s="34"/>
      <c r="K479" s="34"/>
    </row>
    <row r="480" spans="10:11" ht="12">
      <c r="J480" s="34"/>
      <c r="K480" s="34"/>
    </row>
    <row r="481" spans="10:11" ht="12">
      <c r="J481" s="34"/>
      <c r="K481" s="34"/>
    </row>
    <row r="482" spans="10:11" ht="12">
      <c r="J482" s="34"/>
      <c r="K482" s="34"/>
    </row>
    <row r="483" spans="10:11" ht="12">
      <c r="J483" s="34"/>
      <c r="K483" s="34"/>
    </row>
    <row r="484" spans="10:11" ht="12">
      <c r="J484" s="34"/>
      <c r="K484" s="34"/>
    </row>
    <row r="485" spans="10:11" ht="12">
      <c r="J485" s="34"/>
      <c r="K485" s="34"/>
    </row>
    <row r="486" spans="10:11" ht="12">
      <c r="J486" s="34"/>
      <c r="K486" s="34"/>
    </row>
    <row r="487" spans="10:11" ht="12">
      <c r="J487" s="34"/>
      <c r="K487" s="34"/>
    </row>
    <row r="488" spans="10:11" ht="12">
      <c r="J488" s="34"/>
      <c r="K488" s="34"/>
    </row>
    <row r="489" spans="10:11" ht="12">
      <c r="J489" s="34"/>
      <c r="K489" s="34"/>
    </row>
    <row r="490" spans="10:11" ht="12">
      <c r="J490" s="34"/>
      <c r="K490" s="34"/>
    </row>
    <row r="491" spans="10:11" ht="12">
      <c r="J491" s="34"/>
      <c r="K491" s="34"/>
    </row>
    <row r="492" spans="10:11" ht="12">
      <c r="J492" s="34"/>
      <c r="K492" s="34"/>
    </row>
    <row r="493" spans="10:11" ht="12">
      <c r="J493" s="34"/>
      <c r="K493" s="34"/>
    </row>
    <row r="494" spans="10:11" ht="12">
      <c r="J494" s="34"/>
      <c r="K494" s="34"/>
    </row>
    <row r="495" spans="10:11" ht="12">
      <c r="J495" s="34"/>
      <c r="K495" s="34"/>
    </row>
    <row r="496" spans="10:11" ht="12">
      <c r="J496" s="34"/>
      <c r="K496" s="34"/>
    </row>
    <row r="497" spans="10:11" ht="12">
      <c r="J497" s="34"/>
      <c r="K497" s="34"/>
    </row>
    <row r="498" spans="10:11" ht="12">
      <c r="J498" s="34"/>
      <c r="K498" s="34"/>
    </row>
    <row r="499" spans="10:11" ht="12">
      <c r="J499" s="34"/>
      <c r="K499" s="34"/>
    </row>
    <row r="500" spans="10:11" ht="12">
      <c r="J500" s="34"/>
      <c r="K500" s="34"/>
    </row>
    <row r="501" spans="10:11" ht="12">
      <c r="J501" s="34"/>
      <c r="K501" s="34"/>
    </row>
    <row r="502" spans="10:11" ht="12">
      <c r="J502" s="34"/>
      <c r="K502" s="34"/>
    </row>
    <row r="503" spans="10:11" ht="12">
      <c r="J503" s="34"/>
      <c r="K503" s="34"/>
    </row>
    <row r="504" spans="10:11" ht="12">
      <c r="J504" s="34"/>
      <c r="K504" s="34"/>
    </row>
    <row r="505" spans="10:11" ht="12">
      <c r="J505" s="34"/>
      <c r="K505" s="34"/>
    </row>
    <row r="506" spans="10:11" ht="12">
      <c r="J506" s="34"/>
      <c r="K506" s="34"/>
    </row>
    <row r="507" spans="10:11" ht="12">
      <c r="J507" s="34"/>
      <c r="K507" s="34"/>
    </row>
    <row r="508" spans="10:11" ht="12">
      <c r="J508" s="34"/>
      <c r="K508" s="34"/>
    </row>
    <row r="509" spans="10:11" ht="12">
      <c r="J509" s="34"/>
      <c r="K509" s="34"/>
    </row>
    <row r="510" spans="10:11" ht="12">
      <c r="J510" s="34"/>
      <c r="K510" s="34"/>
    </row>
    <row r="511" spans="10:11" ht="12">
      <c r="J511" s="34"/>
      <c r="K511" s="34"/>
    </row>
    <row r="512" spans="10:11" ht="12">
      <c r="J512" s="34"/>
      <c r="K512" s="34"/>
    </row>
    <row r="513" spans="10:11" ht="12">
      <c r="J513" s="34"/>
      <c r="K513" s="34"/>
    </row>
    <row r="514" spans="10:11" ht="12">
      <c r="J514" s="34"/>
      <c r="K514" s="34"/>
    </row>
    <row r="515" spans="10:11" ht="12">
      <c r="J515" s="34"/>
      <c r="K515" s="34"/>
    </row>
    <row r="516" spans="10:11" ht="12">
      <c r="J516" s="34"/>
      <c r="K516" s="34"/>
    </row>
    <row r="517" spans="10:11" ht="12">
      <c r="J517" s="34"/>
      <c r="K517" s="34"/>
    </row>
    <row r="518" spans="10:11" ht="12">
      <c r="J518" s="34"/>
      <c r="K518" s="34"/>
    </row>
    <row r="519" spans="10:11" ht="12">
      <c r="J519" s="34"/>
      <c r="K519" s="34"/>
    </row>
    <row r="520" spans="10:11" ht="12">
      <c r="J520" s="34"/>
      <c r="K520" s="34"/>
    </row>
    <row r="521" spans="10:11" ht="12">
      <c r="J521" s="34"/>
      <c r="K521" s="34"/>
    </row>
    <row r="522" spans="10:11" ht="12">
      <c r="J522" s="34"/>
      <c r="K522" s="34"/>
    </row>
    <row r="523" spans="10:11" ht="12">
      <c r="J523" s="34"/>
      <c r="K523" s="34"/>
    </row>
    <row r="524" spans="10:11" ht="12">
      <c r="J524" s="34"/>
      <c r="K524" s="34"/>
    </row>
    <row r="525" spans="10:11" ht="12">
      <c r="J525" s="34"/>
      <c r="K525" s="34"/>
    </row>
    <row r="526" spans="10:11" ht="12">
      <c r="J526" s="34"/>
      <c r="K526" s="34"/>
    </row>
    <row r="527" spans="10:11" ht="12">
      <c r="J527" s="34"/>
      <c r="K527" s="34"/>
    </row>
    <row r="528" spans="10:11" ht="12">
      <c r="J528" s="34"/>
      <c r="K528" s="34"/>
    </row>
    <row r="529" spans="10:11" ht="12">
      <c r="J529" s="34"/>
      <c r="K529" s="34"/>
    </row>
    <row r="530" spans="10:11" ht="12">
      <c r="J530" s="34"/>
      <c r="K530" s="34"/>
    </row>
    <row r="531" spans="10:11" ht="12">
      <c r="J531" s="34"/>
      <c r="K531" s="34"/>
    </row>
    <row r="532" spans="10:11" ht="12">
      <c r="J532" s="34"/>
      <c r="K532" s="34"/>
    </row>
    <row r="533" spans="10:11" ht="12">
      <c r="J533" s="34"/>
      <c r="K533" s="34"/>
    </row>
    <row r="534" spans="10:11" ht="12">
      <c r="J534" s="34"/>
      <c r="K534" s="34"/>
    </row>
    <row r="535" spans="10:11" ht="12">
      <c r="J535" s="34"/>
      <c r="K535" s="34"/>
    </row>
    <row r="536" spans="10:11" ht="12">
      <c r="J536" s="34"/>
      <c r="K536" s="34"/>
    </row>
    <row r="537" spans="10:11" ht="12">
      <c r="J537" s="34"/>
      <c r="K537" s="34"/>
    </row>
    <row r="538" spans="10:11" ht="12">
      <c r="J538" s="34"/>
      <c r="K538" s="34"/>
    </row>
    <row r="539" spans="10:11" ht="12">
      <c r="J539" s="34"/>
      <c r="K539" s="34"/>
    </row>
    <row r="540" spans="10:11" ht="12">
      <c r="J540" s="34"/>
      <c r="K540" s="34"/>
    </row>
    <row r="541" spans="10:11" ht="12">
      <c r="J541" s="34"/>
      <c r="K541" s="34"/>
    </row>
    <row r="542" spans="10:11" ht="12">
      <c r="J542" s="34"/>
      <c r="K542" s="34"/>
    </row>
    <row r="543" spans="10:11" ht="12">
      <c r="J543" s="34"/>
      <c r="K543" s="34"/>
    </row>
    <row r="544" spans="10:11" ht="12">
      <c r="J544" s="34"/>
      <c r="K544" s="34"/>
    </row>
    <row r="545" spans="10:11" ht="12">
      <c r="J545" s="34"/>
      <c r="K545" s="34"/>
    </row>
    <row r="546" spans="10:11" ht="12">
      <c r="J546" s="34"/>
      <c r="K546" s="34"/>
    </row>
    <row r="547" spans="10:11" ht="12">
      <c r="J547" s="34"/>
      <c r="K547" s="34"/>
    </row>
    <row r="548" spans="10:11" ht="12">
      <c r="J548" s="34"/>
      <c r="K548" s="34"/>
    </row>
    <row r="549" spans="10:11" ht="12">
      <c r="J549" s="34"/>
      <c r="K549" s="34"/>
    </row>
    <row r="550" spans="10:11" ht="12">
      <c r="J550" s="34"/>
      <c r="K550" s="34"/>
    </row>
    <row r="551" spans="10:11" ht="12">
      <c r="J551" s="34"/>
      <c r="K551" s="34"/>
    </row>
    <row r="552" spans="10:11" ht="12">
      <c r="J552" s="34"/>
      <c r="K552" s="34"/>
    </row>
    <row r="553" spans="10:11" ht="12">
      <c r="J553" s="34"/>
      <c r="K553" s="34"/>
    </row>
    <row r="554" spans="10:11" ht="12">
      <c r="J554" s="34"/>
      <c r="K554" s="34"/>
    </row>
    <row r="555" spans="10:11" ht="12">
      <c r="J555" s="34"/>
      <c r="K555" s="34"/>
    </row>
    <row r="556" spans="10:11" ht="12">
      <c r="J556" s="34"/>
      <c r="K556" s="34"/>
    </row>
    <row r="557" spans="10:11" ht="12">
      <c r="J557" s="34"/>
      <c r="K557" s="34"/>
    </row>
    <row r="558" spans="10:11" ht="12">
      <c r="J558" s="34"/>
      <c r="K558" s="34"/>
    </row>
    <row r="559" spans="10:11" ht="12">
      <c r="J559" s="34"/>
      <c r="K559" s="34"/>
    </row>
    <row r="560" spans="10:11" ht="12">
      <c r="J560" s="34"/>
      <c r="K560" s="34"/>
    </row>
    <row r="561" spans="10:11" ht="12">
      <c r="J561" s="34"/>
      <c r="K561" s="34"/>
    </row>
    <row r="562" spans="10:11" ht="12">
      <c r="J562" s="34"/>
      <c r="K562" s="34"/>
    </row>
    <row r="563" spans="10:11" ht="12">
      <c r="J563" s="34"/>
      <c r="K563" s="34"/>
    </row>
    <row r="564" spans="10:11" ht="12">
      <c r="J564" s="34"/>
      <c r="K564" s="34"/>
    </row>
    <row r="565" spans="10:11" ht="12">
      <c r="J565" s="34"/>
      <c r="K565" s="34"/>
    </row>
    <row r="566" spans="10:11" ht="12">
      <c r="J566" s="34"/>
      <c r="K566" s="34"/>
    </row>
    <row r="567" spans="10:11" ht="12">
      <c r="J567" s="34"/>
      <c r="K567" s="34"/>
    </row>
    <row r="568" spans="10:11" ht="12">
      <c r="J568" s="34"/>
      <c r="K568" s="34"/>
    </row>
    <row r="569" spans="10:11" ht="12">
      <c r="J569" s="34"/>
      <c r="K569" s="34"/>
    </row>
    <row r="570" spans="10:11" ht="12">
      <c r="J570" s="34"/>
      <c r="K570" s="34"/>
    </row>
    <row r="571" spans="10:11" ht="12">
      <c r="J571" s="34"/>
      <c r="K571" s="34"/>
    </row>
    <row r="572" spans="10:11" ht="12">
      <c r="J572" s="34"/>
      <c r="K572" s="34"/>
    </row>
    <row r="573" spans="10:11" ht="12">
      <c r="J573" s="34"/>
      <c r="K573" s="34"/>
    </row>
    <row r="574" spans="10:11" ht="12">
      <c r="J574" s="34"/>
      <c r="K574" s="34"/>
    </row>
    <row r="575" spans="10:11" ht="12">
      <c r="J575" s="34"/>
      <c r="K575" s="34"/>
    </row>
    <row r="576" spans="10:11" ht="12">
      <c r="J576" s="34"/>
      <c r="K576" s="34"/>
    </row>
    <row r="577" spans="10:11" ht="12">
      <c r="J577" s="34"/>
      <c r="K577" s="34"/>
    </row>
    <row r="578" spans="10:11" ht="12">
      <c r="J578" s="34"/>
      <c r="K578" s="34"/>
    </row>
    <row r="579" spans="10:11" ht="12">
      <c r="J579" s="34"/>
      <c r="K579" s="34"/>
    </row>
    <row r="580" spans="10:11" ht="12">
      <c r="J580" s="34"/>
      <c r="K580" s="34"/>
    </row>
    <row r="581" spans="10:11" ht="12">
      <c r="J581" s="34"/>
      <c r="K581" s="34"/>
    </row>
    <row r="582" spans="10:11" ht="12">
      <c r="J582" s="34"/>
      <c r="K582" s="34"/>
    </row>
    <row r="583" spans="10:11" ht="12">
      <c r="J583" s="34"/>
      <c r="K583" s="34"/>
    </row>
    <row r="584" spans="10:11" ht="12">
      <c r="J584" s="34"/>
      <c r="K584" s="34"/>
    </row>
    <row r="585" spans="10:11" ht="12">
      <c r="J585" s="34"/>
      <c r="K585" s="34"/>
    </row>
    <row r="586" spans="10:11" ht="12">
      <c r="J586" s="34"/>
      <c r="K586" s="34"/>
    </row>
    <row r="587" spans="10:11" ht="12">
      <c r="J587" s="34"/>
      <c r="K587" s="34"/>
    </row>
    <row r="588" spans="10:11" ht="12">
      <c r="J588" s="34"/>
      <c r="K588" s="34"/>
    </row>
    <row r="589" spans="10:11" ht="12">
      <c r="J589" s="34"/>
      <c r="K589" s="34"/>
    </row>
    <row r="590" spans="10:11" ht="12">
      <c r="J590" s="34"/>
      <c r="K590" s="34"/>
    </row>
    <row r="591" spans="10:11" ht="12">
      <c r="J591" s="34"/>
      <c r="K591" s="34"/>
    </row>
    <row r="592" spans="10:11" ht="12">
      <c r="J592" s="34"/>
      <c r="K592" s="34"/>
    </row>
    <row r="593" spans="10:11" ht="12">
      <c r="J593" s="34"/>
      <c r="K593" s="34"/>
    </row>
    <row r="594" spans="10:11" ht="12">
      <c r="J594" s="34"/>
      <c r="K594" s="34"/>
    </row>
    <row r="595" spans="10:11" ht="12">
      <c r="J595" s="34"/>
      <c r="K595" s="34"/>
    </row>
    <row r="596" spans="10:11" ht="12">
      <c r="J596" s="34"/>
      <c r="K596" s="34"/>
    </row>
    <row r="597" spans="10:11" ht="12">
      <c r="J597" s="34"/>
      <c r="K597" s="34"/>
    </row>
    <row r="598" spans="10:11" ht="12">
      <c r="J598" s="34"/>
      <c r="K598" s="34"/>
    </row>
    <row r="599" spans="10:11" ht="12">
      <c r="J599" s="34"/>
      <c r="K599" s="34"/>
    </row>
    <row r="600" spans="10:11" ht="12">
      <c r="J600" s="34"/>
      <c r="K600" s="34"/>
    </row>
    <row r="601" spans="10:11" ht="12">
      <c r="J601" s="34"/>
      <c r="K601" s="34"/>
    </row>
    <row r="602" spans="10:11" ht="12">
      <c r="J602" s="34"/>
      <c r="K602" s="34"/>
    </row>
    <row r="603" spans="10:11" ht="12">
      <c r="J603" s="34"/>
      <c r="K603" s="34"/>
    </row>
    <row r="604" spans="10:11" ht="12">
      <c r="J604" s="34"/>
      <c r="K604" s="34"/>
    </row>
    <row r="605" spans="10:11" ht="12">
      <c r="J605" s="34"/>
      <c r="K605" s="34"/>
    </row>
    <row r="606" spans="10:11" ht="12">
      <c r="J606" s="34"/>
      <c r="K606" s="34"/>
    </row>
    <row r="607" spans="10:11" ht="12">
      <c r="J607" s="34"/>
      <c r="K607" s="34"/>
    </row>
    <row r="608" spans="10:11" ht="12">
      <c r="J608" s="34"/>
      <c r="K608" s="34"/>
    </row>
    <row r="609" spans="10:11" ht="12">
      <c r="J609" s="34"/>
      <c r="K609" s="34"/>
    </row>
    <row r="610" spans="10:11" ht="12">
      <c r="J610" s="34"/>
      <c r="K610" s="34"/>
    </row>
    <row r="611" spans="10:11" ht="12">
      <c r="J611" s="34"/>
      <c r="K611" s="34"/>
    </row>
    <row r="612" spans="10:11" ht="12">
      <c r="J612" s="34"/>
      <c r="K612" s="34"/>
    </row>
    <row r="613" spans="10:11" ht="12">
      <c r="J613" s="34"/>
      <c r="K613" s="34"/>
    </row>
    <row r="614" spans="10:11" ht="12">
      <c r="J614" s="34"/>
      <c r="K614" s="34"/>
    </row>
    <row r="615" spans="10:11" ht="12">
      <c r="J615" s="34"/>
      <c r="K615" s="34"/>
    </row>
    <row r="616" spans="10:11" ht="12">
      <c r="J616" s="34"/>
      <c r="K616" s="34"/>
    </row>
    <row r="617" spans="10:11" ht="12">
      <c r="J617" s="34"/>
      <c r="K617" s="34"/>
    </row>
    <row r="618" spans="10:11" ht="12">
      <c r="J618" s="34"/>
      <c r="K618" s="34"/>
    </row>
    <row r="619" spans="10:11" ht="12">
      <c r="J619" s="34"/>
      <c r="K619" s="34"/>
    </row>
    <row r="620" spans="10:11" ht="12">
      <c r="J620" s="34"/>
      <c r="K620" s="34"/>
    </row>
    <row r="621" spans="10:11" ht="12">
      <c r="J621" s="34"/>
      <c r="K621" s="34"/>
    </row>
    <row r="622" spans="10:11" ht="12">
      <c r="J622" s="34"/>
      <c r="K622" s="34"/>
    </row>
    <row r="623" spans="10:11" ht="12">
      <c r="J623" s="34"/>
      <c r="K623" s="34"/>
    </row>
    <row r="624" spans="10:11" ht="12">
      <c r="J624" s="34"/>
      <c r="K624" s="34"/>
    </row>
    <row r="625" spans="10:11" ht="12">
      <c r="J625" s="34"/>
      <c r="K625" s="34"/>
    </row>
    <row r="626" spans="10:11" ht="12">
      <c r="J626" s="34"/>
      <c r="K626" s="34"/>
    </row>
    <row r="627" spans="10:11" ht="12">
      <c r="J627" s="34"/>
      <c r="K627" s="34"/>
    </row>
    <row r="628" spans="10:11" ht="12">
      <c r="J628" s="34"/>
      <c r="K628" s="34"/>
    </row>
    <row r="629" spans="10:11" ht="12">
      <c r="J629" s="34"/>
      <c r="K629" s="34"/>
    </row>
    <row r="630" spans="10:11" ht="12">
      <c r="J630" s="34"/>
      <c r="K630" s="34"/>
    </row>
    <row r="631" spans="10:11" ht="12">
      <c r="J631" s="34"/>
      <c r="K631" s="34"/>
    </row>
    <row r="632" spans="10:11" ht="12">
      <c r="J632" s="34"/>
      <c r="K632" s="34"/>
    </row>
    <row r="633" spans="10:11" ht="12">
      <c r="J633" s="34"/>
      <c r="K633" s="34"/>
    </row>
    <row r="634" spans="10:11" ht="12">
      <c r="J634" s="34"/>
      <c r="K634" s="34"/>
    </row>
    <row r="635" spans="10:11" ht="12">
      <c r="J635" s="34"/>
      <c r="K635" s="34"/>
    </row>
    <row r="636" spans="10:11" ht="12">
      <c r="J636" s="34"/>
      <c r="K636" s="34"/>
    </row>
    <row r="637" spans="10:11" ht="12">
      <c r="J637" s="34"/>
      <c r="K637" s="34"/>
    </row>
    <row r="638" spans="10:11" ht="12">
      <c r="J638" s="34"/>
      <c r="K638" s="34"/>
    </row>
    <row r="639" spans="10:11" ht="12">
      <c r="J639" s="34"/>
      <c r="K639" s="34"/>
    </row>
    <row r="640" spans="10:11" ht="12">
      <c r="J640" s="34"/>
      <c r="K640" s="34"/>
    </row>
    <row r="641" spans="10:11" ht="12">
      <c r="J641" s="34"/>
      <c r="K641" s="34"/>
    </row>
    <row r="642" spans="10:11" ht="12">
      <c r="J642" s="34"/>
      <c r="K642" s="34"/>
    </row>
    <row r="643" spans="10:11" ht="12">
      <c r="J643" s="34"/>
      <c r="K643" s="34"/>
    </row>
    <row r="644" spans="10:11" ht="12">
      <c r="J644" s="34"/>
      <c r="K644" s="34"/>
    </row>
    <row r="645" spans="10:11" ht="12">
      <c r="J645" s="34"/>
      <c r="K645" s="34"/>
    </row>
    <row r="646" spans="10:11" ht="12">
      <c r="J646" s="34"/>
      <c r="K646" s="34"/>
    </row>
    <row r="647" spans="10:11" ht="12">
      <c r="J647" s="34"/>
      <c r="K647" s="34"/>
    </row>
    <row r="648" spans="10:11" ht="12">
      <c r="J648" s="34"/>
      <c r="K648" s="34"/>
    </row>
    <row r="649" spans="10:11" ht="12">
      <c r="J649" s="34"/>
      <c r="K649" s="34"/>
    </row>
    <row r="650" spans="10:11" ht="12">
      <c r="J650" s="34"/>
      <c r="K650" s="34"/>
    </row>
    <row r="651" spans="10:11" ht="12">
      <c r="J651" s="34"/>
      <c r="K651" s="34"/>
    </row>
    <row r="652" spans="10:11" ht="12">
      <c r="J652" s="34"/>
      <c r="K652" s="34"/>
    </row>
    <row r="653" spans="10:11" ht="12">
      <c r="J653" s="34"/>
      <c r="K653" s="34"/>
    </row>
    <row r="654" spans="10:11" ht="12">
      <c r="J654" s="34"/>
      <c r="K654" s="34"/>
    </row>
    <row r="655" spans="10:11" ht="12">
      <c r="J655" s="34"/>
      <c r="K655" s="34"/>
    </row>
    <row r="656" spans="10:11" ht="12">
      <c r="J656" s="34"/>
      <c r="K656" s="34"/>
    </row>
    <row r="657" spans="10:11" ht="12">
      <c r="J657" s="34"/>
      <c r="K657" s="34"/>
    </row>
    <row r="658" spans="10:11" ht="12">
      <c r="J658" s="34"/>
      <c r="K658" s="34"/>
    </row>
    <row r="659" spans="10:11" ht="12">
      <c r="J659" s="34"/>
      <c r="K659" s="34"/>
    </row>
    <row r="660" spans="10:11" ht="12">
      <c r="J660" s="34"/>
      <c r="K660" s="34"/>
    </row>
    <row r="661" spans="10:11" ht="12">
      <c r="J661" s="34"/>
      <c r="K661" s="34"/>
    </row>
    <row r="662" spans="10:11" ht="12">
      <c r="J662" s="34"/>
      <c r="K662" s="34"/>
    </row>
    <row r="663" spans="10:11" ht="12">
      <c r="J663" s="34"/>
      <c r="K663" s="34"/>
    </row>
    <row r="664" spans="10:11" ht="12">
      <c r="J664" s="34"/>
      <c r="K664" s="34"/>
    </row>
    <row r="665" spans="10:11" ht="12">
      <c r="J665" s="34"/>
      <c r="K665" s="34"/>
    </row>
    <row r="666" spans="10:11" ht="12">
      <c r="J666" s="34"/>
      <c r="K666" s="34"/>
    </row>
    <row r="667" spans="10:11" ht="12">
      <c r="J667" s="34"/>
      <c r="K667" s="34"/>
    </row>
    <row r="668" spans="10:11" ht="12">
      <c r="J668" s="34"/>
      <c r="K668" s="34"/>
    </row>
    <row r="669" spans="10:11" ht="12">
      <c r="J669" s="34"/>
      <c r="K669" s="34"/>
    </row>
    <row r="670" spans="10:11" ht="12">
      <c r="J670" s="34"/>
      <c r="K670" s="34"/>
    </row>
    <row r="671" spans="10:11" ht="12">
      <c r="J671" s="34"/>
      <c r="K671" s="34"/>
    </row>
    <row r="672" spans="10:11" ht="12">
      <c r="J672" s="34"/>
      <c r="K672" s="34"/>
    </row>
    <row r="673" spans="10:11" ht="12">
      <c r="J673" s="34"/>
      <c r="K673" s="34"/>
    </row>
    <row r="674" spans="10:11" ht="12">
      <c r="J674" s="34"/>
      <c r="K674" s="34"/>
    </row>
    <row r="675" spans="10:11" ht="12">
      <c r="J675" s="34"/>
      <c r="K675" s="34"/>
    </row>
    <row r="676" spans="10:11" ht="12">
      <c r="J676" s="34"/>
      <c r="K676" s="34"/>
    </row>
    <row r="677" spans="10:11" ht="12">
      <c r="J677" s="34"/>
      <c r="K677" s="34"/>
    </row>
    <row r="678" spans="10:11" ht="12">
      <c r="J678" s="34"/>
      <c r="K678" s="34"/>
    </row>
    <row r="679" spans="10:11" ht="12">
      <c r="J679" s="34"/>
      <c r="K679" s="34"/>
    </row>
    <row r="680" spans="10:11" ht="12">
      <c r="J680" s="34"/>
      <c r="K680" s="34"/>
    </row>
    <row r="681" spans="10:11" ht="12">
      <c r="J681" s="34"/>
      <c r="K681" s="34"/>
    </row>
    <row r="682" spans="10:11" ht="12">
      <c r="J682" s="34"/>
      <c r="K682" s="34"/>
    </row>
    <row r="683" spans="10:11" ht="12">
      <c r="J683" s="34"/>
      <c r="K683" s="34"/>
    </row>
    <row r="684" spans="10:11" ht="12">
      <c r="J684" s="34"/>
      <c r="K684" s="34"/>
    </row>
    <row r="685" spans="10:11" ht="12">
      <c r="J685" s="34"/>
      <c r="K685" s="34"/>
    </row>
    <row r="686" spans="10:11" ht="12">
      <c r="J686" s="34"/>
      <c r="K686" s="34"/>
    </row>
    <row r="687" spans="10:11" ht="12">
      <c r="J687" s="34"/>
      <c r="K687" s="34"/>
    </row>
    <row r="688" spans="10:11" ht="12">
      <c r="J688" s="34"/>
      <c r="K688" s="34"/>
    </row>
    <row r="689" spans="10:11" ht="12">
      <c r="J689" s="34"/>
      <c r="K689" s="34"/>
    </row>
    <row r="690" spans="10:11" ht="12">
      <c r="J690" s="34"/>
      <c r="K690" s="34"/>
    </row>
    <row r="691" spans="10:11" ht="12">
      <c r="J691" s="34"/>
      <c r="K691" s="34"/>
    </row>
    <row r="692" spans="10:11" ht="12">
      <c r="J692" s="34"/>
      <c r="K692" s="34"/>
    </row>
    <row r="693" spans="10:11" ht="12">
      <c r="J693" s="34"/>
      <c r="K693" s="34"/>
    </row>
    <row r="694" spans="10:11" ht="12">
      <c r="J694" s="34"/>
      <c r="K694" s="34"/>
    </row>
    <row r="695" spans="10:11" ht="12">
      <c r="J695" s="34"/>
      <c r="K695" s="34"/>
    </row>
    <row r="696" spans="10:11" ht="12">
      <c r="J696" s="34"/>
      <c r="K696" s="34"/>
    </row>
    <row r="697" spans="10:11" ht="12">
      <c r="J697" s="34"/>
      <c r="K697" s="34"/>
    </row>
    <row r="698" spans="10:11" ht="12">
      <c r="J698" s="34"/>
      <c r="K698" s="34"/>
    </row>
    <row r="699" spans="10:11" ht="12">
      <c r="J699" s="34"/>
      <c r="K699" s="34"/>
    </row>
    <row r="700" spans="10:11" ht="12">
      <c r="J700" s="34"/>
      <c r="K700" s="34"/>
    </row>
    <row r="701" spans="10:11" ht="12">
      <c r="J701" s="34"/>
      <c r="K701" s="34"/>
    </row>
    <row r="702" spans="10:11" ht="12">
      <c r="J702" s="34"/>
      <c r="K702" s="34"/>
    </row>
    <row r="703" spans="10:11" ht="12">
      <c r="J703" s="34"/>
      <c r="K703" s="34"/>
    </row>
    <row r="704" spans="10:11" ht="12">
      <c r="J704" s="34"/>
      <c r="K704" s="34"/>
    </row>
    <row r="705" spans="10:11" ht="12">
      <c r="J705" s="34"/>
      <c r="K705" s="34"/>
    </row>
    <row r="706" spans="10:11" ht="12">
      <c r="J706" s="34"/>
      <c r="K706" s="34"/>
    </row>
    <row r="707" spans="10:11" ht="12">
      <c r="J707" s="34"/>
      <c r="K707" s="34"/>
    </row>
    <row r="708" spans="10:11" ht="12">
      <c r="J708" s="34"/>
      <c r="K708" s="34"/>
    </row>
    <row r="709" spans="10:11" ht="12">
      <c r="J709" s="34"/>
      <c r="K709" s="34"/>
    </row>
    <row r="710" spans="10:11" ht="12">
      <c r="J710" s="34"/>
      <c r="K710" s="34"/>
    </row>
    <row r="711" spans="10:11" ht="12">
      <c r="J711" s="34"/>
      <c r="K711" s="34"/>
    </row>
    <row r="712" spans="10:11" ht="12">
      <c r="J712" s="34"/>
      <c r="K712" s="34"/>
    </row>
    <row r="713" spans="10:11" ht="12">
      <c r="J713" s="34"/>
      <c r="K713" s="34"/>
    </row>
    <row r="714" spans="10:11" ht="12">
      <c r="J714" s="34"/>
      <c r="K714" s="34"/>
    </row>
    <row r="715" spans="10:11" ht="12">
      <c r="J715" s="34"/>
      <c r="K715" s="34"/>
    </row>
    <row r="716" spans="10:11" ht="12">
      <c r="J716" s="34"/>
      <c r="K716" s="34"/>
    </row>
    <row r="717" spans="10:11" ht="12">
      <c r="J717" s="34"/>
      <c r="K717" s="34"/>
    </row>
    <row r="718" spans="10:11" ht="12">
      <c r="J718" s="34"/>
      <c r="K718" s="34"/>
    </row>
    <row r="719" spans="10:11" ht="12">
      <c r="J719" s="34"/>
      <c r="K719" s="34"/>
    </row>
    <row r="720" spans="10:11" ht="12">
      <c r="J720" s="34"/>
      <c r="K720" s="34"/>
    </row>
    <row r="721" spans="10:11" ht="12">
      <c r="J721" s="34"/>
      <c r="K721" s="34"/>
    </row>
    <row r="722" spans="10:11" ht="12">
      <c r="J722" s="34"/>
      <c r="K722" s="34"/>
    </row>
    <row r="723" spans="10:11" ht="12">
      <c r="J723" s="34"/>
      <c r="K723" s="34"/>
    </row>
    <row r="724" spans="10:11" ht="12">
      <c r="J724" s="34"/>
      <c r="K724" s="34"/>
    </row>
    <row r="725" spans="10:11" ht="12">
      <c r="J725" s="34"/>
      <c r="K725" s="34"/>
    </row>
    <row r="726" spans="10:11" ht="12">
      <c r="J726" s="34"/>
      <c r="K726" s="34"/>
    </row>
    <row r="727" spans="10:11" ht="12">
      <c r="J727" s="34"/>
      <c r="K727" s="34"/>
    </row>
    <row r="728" spans="10:11" ht="12">
      <c r="J728" s="34"/>
      <c r="K728" s="34"/>
    </row>
    <row r="729" spans="10:11" ht="12">
      <c r="J729" s="34"/>
      <c r="K729" s="34"/>
    </row>
    <row r="730" spans="10:11" ht="12">
      <c r="J730" s="34"/>
      <c r="K730" s="34"/>
    </row>
    <row r="731" spans="10:11" ht="12">
      <c r="J731" s="34"/>
      <c r="K731" s="34"/>
    </row>
    <row r="732" spans="10:11" ht="12">
      <c r="J732" s="34"/>
      <c r="K732" s="34"/>
    </row>
    <row r="733" spans="10:11" ht="12">
      <c r="J733" s="34"/>
      <c r="K733" s="34"/>
    </row>
    <row r="734" spans="10:11" ht="12">
      <c r="J734" s="34"/>
      <c r="K734" s="34"/>
    </row>
    <row r="735" spans="10:11" ht="12">
      <c r="J735" s="34"/>
      <c r="K735" s="34"/>
    </row>
    <row r="736" spans="10:11" ht="12">
      <c r="J736" s="34"/>
      <c r="K736" s="34"/>
    </row>
    <row r="737" spans="10:11" ht="12">
      <c r="J737" s="34"/>
      <c r="K737" s="34"/>
    </row>
    <row r="738" spans="10:11" ht="12">
      <c r="J738" s="34"/>
      <c r="K738" s="34"/>
    </row>
    <row r="739" spans="10:11" ht="12">
      <c r="J739" s="34"/>
      <c r="K739" s="34"/>
    </row>
    <row r="740" spans="10:11" ht="12">
      <c r="J740" s="34"/>
      <c r="K740" s="34"/>
    </row>
    <row r="741" spans="10:11" ht="12">
      <c r="J741" s="34"/>
      <c r="K741" s="34"/>
    </row>
    <row r="742" spans="10:11" ht="12">
      <c r="J742" s="34"/>
      <c r="K742" s="34"/>
    </row>
    <row r="743" spans="10:11" ht="12">
      <c r="J743" s="34"/>
      <c r="K743" s="34"/>
    </row>
    <row r="744" spans="10:11" ht="12">
      <c r="J744" s="34"/>
      <c r="K744" s="34"/>
    </row>
    <row r="745" spans="10:11" ht="12">
      <c r="J745" s="34"/>
      <c r="K745" s="34"/>
    </row>
    <row r="746" spans="10:11" ht="12">
      <c r="J746" s="34"/>
      <c r="K746" s="34"/>
    </row>
    <row r="747" spans="10:11" ht="12">
      <c r="J747" s="34"/>
      <c r="K747" s="34"/>
    </row>
    <row r="748" spans="10:11" ht="12">
      <c r="J748" s="34"/>
      <c r="K748" s="34"/>
    </row>
    <row r="749" spans="10:11" ht="12">
      <c r="J749" s="34"/>
      <c r="K749" s="34"/>
    </row>
    <row r="750" spans="10:11" ht="12">
      <c r="J750" s="34"/>
      <c r="K750" s="34"/>
    </row>
    <row r="751" spans="10:11" ht="12">
      <c r="J751" s="34"/>
      <c r="K751" s="34"/>
    </row>
    <row r="752" spans="10:11" ht="12">
      <c r="J752" s="34"/>
      <c r="K752" s="34"/>
    </row>
    <row r="753" spans="10:11" ht="12">
      <c r="J753" s="34"/>
      <c r="K753" s="34"/>
    </row>
    <row r="754" spans="10:11" ht="12">
      <c r="J754" s="34"/>
      <c r="K754" s="34"/>
    </row>
    <row r="755" spans="10:11" ht="12">
      <c r="J755" s="34"/>
      <c r="K755" s="34"/>
    </row>
    <row r="756" spans="10:11" ht="12">
      <c r="J756" s="34"/>
      <c r="K756" s="34"/>
    </row>
    <row r="757" spans="10:11" ht="12">
      <c r="J757" s="34"/>
      <c r="K757" s="34"/>
    </row>
    <row r="758" spans="10:11" ht="12">
      <c r="J758" s="34"/>
      <c r="K758" s="34"/>
    </row>
    <row r="759" spans="10:11" ht="12">
      <c r="J759" s="34"/>
      <c r="K759" s="34"/>
    </row>
    <row r="760" spans="10:11" ht="12">
      <c r="J760" s="34"/>
      <c r="K760" s="34"/>
    </row>
    <row r="761" spans="10:11" ht="12">
      <c r="J761" s="34"/>
      <c r="K761" s="34"/>
    </row>
    <row r="762" spans="10:11" ht="12">
      <c r="J762" s="34"/>
      <c r="K762" s="34"/>
    </row>
    <row r="763" spans="10:11" ht="12">
      <c r="J763" s="34"/>
      <c r="K763" s="34"/>
    </row>
    <row r="764" spans="10:11" ht="12">
      <c r="J764" s="34"/>
      <c r="K764" s="34"/>
    </row>
    <row r="765" spans="10:11" ht="12">
      <c r="J765" s="34"/>
      <c r="K765" s="34"/>
    </row>
    <row r="766" spans="10:11" ht="12">
      <c r="J766" s="34"/>
      <c r="K766" s="34"/>
    </row>
    <row r="767" spans="10:11" ht="12">
      <c r="J767" s="34"/>
      <c r="K767" s="34"/>
    </row>
    <row r="768" spans="10:11" ht="12">
      <c r="J768" s="34"/>
      <c r="K768" s="34"/>
    </row>
    <row r="769" spans="10:11" ht="12">
      <c r="J769" s="34"/>
      <c r="K769" s="34"/>
    </row>
    <row r="770" spans="10:11" ht="12">
      <c r="J770" s="34"/>
      <c r="K770" s="34"/>
    </row>
    <row r="771" spans="10:11" ht="12">
      <c r="J771" s="34"/>
      <c r="K771" s="34"/>
    </row>
    <row r="772" spans="10:11" ht="12">
      <c r="J772" s="34"/>
      <c r="K772" s="34"/>
    </row>
    <row r="773" spans="10:11" ht="12">
      <c r="J773" s="34"/>
      <c r="K773" s="34"/>
    </row>
    <row r="774" spans="10:11" ht="12">
      <c r="J774" s="34"/>
      <c r="K774" s="34"/>
    </row>
    <row r="775" spans="10:11" ht="12">
      <c r="J775" s="34"/>
      <c r="K775" s="34"/>
    </row>
    <row r="776" spans="10:11" ht="12">
      <c r="J776" s="34"/>
      <c r="K776" s="34"/>
    </row>
    <row r="777" spans="10:11" ht="12">
      <c r="J777" s="34"/>
      <c r="K777" s="34"/>
    </row>
    <row r="778" spans="10:11" ht="12">
      <c r="J778" s="34"/>
      <c r="K778" s="34"/>
    </row>
    <row r="779" spans="10:11" ht="12">
      <c r="J779" s="34"/>
      <c r="K779" s="34"/>
    </row>
    <row r="780" spans="10:11" ht="12">
      <c r="J780" s="34"/>
      <c r="K780" s="34"/>
    </row>
    <row r="781" spans="10:11" ht="12">
      <c r="J781" s="34"/>
      <c r="K781" s="34"/>
    </row>
    <row r="782" spans="10:11" ht="12">
      <c r="J782" s="34"/>
      <c r="K782" s="34"/>
    </row>
    <row r="783" spans="10:11" ht="12">
      <c r="J783" s="34"/>
      <c r="K783" s="34"/>
    </row>
    <row r="784" spans="10:11" ht="12">
      <c r="J784" s="34"/>
      <c r="K784" s="34"/>
    </row>
    <row r="785" spans="10:11" ht="12">
      <c r="J785" s="34"/>
      <c r="K785" s="34"/>
    </row>
    <row r="786" spans="10:11" ht="12">
      <c r="J786" s="34"/>
      <c r="K786" s="34"/>
    </row>
    <row r="787" spans="10:11" ht="12">
      <c r="J787" s="34"/>
      <c r="K787" s="34"/>
    </row>
    <row r="788" spans="10:11" ht="12">
      <c r="J788" s="34"/>
      <c r="K788" s="34"/>
    </row>
    <row r="789" spans="10:11" ht="12">
      <c r="J789" s="34"/>
      <c r="K789" s="34"/>
    </row>
    <row r="790" spans="10:11" ht="12">
      <c r="J790" s="34"/>
      <c r="K790" s="34"/>
    </row>
    <row r="791" spans="10:11" ht="12">
      <c r="J791" s="34"/>
      <c r="K791" s="34"/>
    </row>
    <row r="792" spans="10:11" ht="12">
      <c r="J792" s="34"/>
      <c r="K792" s="34"/>
    </row>
    <row r="793" spans="10:11" ht="12">
      <c r="J793" s="34"/>
      <c r="K793" s="34"/>
    </row>
    <row r="794" spans="10:11" ht="12">
      <c r="J794" s="34"/>
      <c r="K794" s="34"/>
    </row>
    <row r="795" spans="10:11" ht="12">
      <c r="J795" s="34"/>
      <c r="K795" s="34"/>
    </row>
    <row r="796" spans="10:11" ht="12">
      <c r="J796" s="34"/>
      <c r="K796" s="34"/>
    </row>
    <row r="797" spans="10:11" ht="12">
      <c r="J797" s="34"/>
      <c r="K797" s="34"/>
    </row>
    <row r="798" spans="10:11" ht="12">
      <c r="J798" s="34"/>
      <c r="K798" s="34"/>
    </row>
    <row r="799" spans="10:11" ht="12">
      <c r="J799" s="34"/>
      <c r="K799" s="34"/>
    </row>
    <row r="800" spans="10:11" ht="12">
      <c r="J800" s="34"/>
      <c r="K800" s="34"/>
    </row>
    <row r="801" spans="10:11" ht="12">
      <c r="J801" s="34"/>
      <c r="K801" s="34"/>
    </row>
    <row r="802" spans="10:11" ht="12">
      <c r="J802" s="34"/>
      <c r="K802" s="34"/>
    </row>
    <row r="803" spans="10:11" ht="12">
      <c r="J803" s="34"/>
      <c r="K803" s="34"/>
    </row>
    <row r="804" spans="10:11" ht="12">
      <c r="J804" s="34"/>
      <c r="K804" s="34"/>
    </row>
    <row r="805" spans="10:11" ht="12">
      <c r="J805" s="34"/>
      <c r="K805" s="34"/>
    </row>
    <row r="806" spans="10:11" ht="12">
      <c r="J806" s="34"/>
      <c r="K806" s="34"/>
    </row>
    <row r="807" spans="10:11" ht="12">
      <c r="J807" s="34"/>
      <c r="K807" s="34"/>
    </row>
    <row r="808" spans="10:11" ht="12">
      <c r="J808" s="34"/>
      <c r="K808" s="34"/>
    </row>
    <row r="809" spans="10:11" ht="12">
      <c r="J809" s="34"/>
      <c r="K809" s="34"/>
    </row>
    <row r="810" spans="10:11" ht="12">
      <c r="J810" s="34"/>
      <c r="K810" s="34"/>
    </row>
    <row r="811" spans="10:11" ht="12">
      <c r="J811" s="34"/>
      <c r="K811" s="34"/>
    </row>
    <row r="812" spans="10:11" ht="12">
      <c r="J812" s="34"/>
      <c r="K812" s="34"/>
    </row>
    <row r="813" spans="10:11" ht="12">
      <c r="J813" s="34"/>
      <c r="K813" s="34"/>
    </row>
    <row r="814" spans="10:11" ht="12">
      <c r="J814" s="34"/>
      <c r="K814" s="34"/>
    </row>
    <row r="815" spans="10:11" ht="12">
      <c r="J815" s="34"/>
      <c r="K815" s="34"/>
    </row>
    <row r="816" spans="10:11" ht="12">
      <c r="J816" s="34"/>
      <c r="K816" s="34"/>
    </row>
    <row r="817" spans="10:11" ht="12">
      <c r="J817" s="34"/>
      <c r="K817" s="34"/>
    </row>
    <row r="818" spans="10:11" ht="12">
      <c r="J818" s="34"/>
      <c r="K818" s="34"/>
    </row>
    <row r="819" spans="10:11" ht="12">
      <c r="J819" s="34"/>
      <c r="K819" s="34"/>
    </row>
    <row r="820" spans="10:11" ht="12">
      <c r="J820" s="34"/>
      <c r="K820" s="34"/>
    </row>
    <row r="821" spans="10:11" ht="12">
      <c r="J821" s="34"/>
      <c r="K821" s="34"/>
    </row>
    <row r="822" spans="10:11" ht="12">
      <c r="J822" s="34"/>
      <c r="K822" s="34"/>
    </row>
    <row r="823" spans="10:11" ht="12">
      <c r="J823" s="34"/>
      <c r="K823" s="34"/>
    </row>
    <row r="824" spans="10:11" ht="12">
      <c r="J824" s="34"/>
      <c r="K824" s="34"/>
    </row>
    <row r="825" spans="10:11" ht="12">
      <c r="J825" s="34"/>
      <c r="K825" s="34"/>
    </row>
    <row r="826" spans="10:11" ht="12">
      <c r="J826" s="34"/>
      <c r="K826" s="34"/>
    </row>
    <row r="827" spans="10:11" ht="12">
      <c r="J827" s="34"/>
      <c r="K827" s="34"/>
    </row>
    <row r="828" spans="10:11" ht="12">
      <c r="J828" s="34"/>
      <c r="K828" s="34"/>
    </row>
    <row r="829" spans="10:11" ht="12">
      <c r="J829" s="34"/>
      <c r="K829" s="34"/>
    </row>
    <row r="830" spans="10:11" ht="12">
      <c r="J830" s="34"/>
      <c r="K830" s="34"/>
    </row>
    <row r="831" spans="10:11" ht="12">
      <c r="J831" s="34"/>
      <c r="K831" s="34"/>
    </row>
    <row r="832" spans="10:11" ht="12">
      <c r="J832" s="34"/>
      <c r="K832" s="34"/>
    </row>
    <row r="833" spans="10:11" ht="12">
      <c r="J833" s="34"/>
      <c r="K833" s="34"/>
    </row>
    <row r="834" spans="10:11" ht="12">
      <c r="J834" s="34"/>
      <c r="K834" s="34"/>
    </row>
    <row r="835" spans="10:11" ht="12">
      <c r="J835" s="34"/>
      <c r="K835" s="34"/>
    </row>
    <row r="836" spans="10:11" ht="12">
      <c r="J836" s="34"/>
      <c r="K836" s="34"/>
    </row>
    <row r="837" spans="10:11" ht="12">
      <c r="J837" s="34"/>
      <c r="K837" s="34"/>
    </row>
    <row r="838" spans="10:11" ht="12">
      <c r="J838" s="34"/>
      <c r="K838" s="34"/>
    </row>
    <row r="839" spans="10:11" ht="12">
      <c r="J839" s="34"/>
      <c r="K839" s="34"/>
    </row>
    <row r="840" spans="10:11" ht="12">
      <c r="J840" s="34"/>
      <c r="K840" s="34"/>
    </row>
    <row r="841" spans="10:11" ht="12">
      <c r="J841" s="34"/>
      <c r="K841" s="34"/>
    </row>
    <row r="842" spans="10:11" ht="12">
      <c r="J842" s="34"/>
      <c r="K842" s="34"/>
    </row>
    <row r="843" spans="10:11" ht="12">
      <c r="J843" s="34"/>
      <c r="K843" s="34"/>
    </row>
    <row r="844" spans="10:11" ht="12">
      <c r="J844" s="34"/>
      <c r="K844" s="34"/>
    </row>
    <row r="845" spans="10:11" ht="12">
      <c r="J845" s="34"/>
      <c r="K845" s="34"/>
    </row>
    <row r="846" spans="10:11" ht="12">
      <c r="J846" s="34"/>
      <c r="K846" s="34"/>
    </row>
    <row r="847" spans="10:11" ht="12">
      <c r="J847" s="34"/>
      <c r="K847" s="34"/>
    </row>
    <row r="848" spans="10:11" ht="12">
      <c r="J848" s="34"/>
      <c r="K848" s="34"/>
    </row>
    <row r="849" spans="10:11" ht="12">
      <c r="J849" s="34"/>
      <c r="K849" s="34"/>
    </row>
    <row r="850" spans="10:11" ht="12">
      <c r="J850" s="34"/>
      <c r="K850" s="34"/>
    </row>
    <row r="851" spans="10:11" ht="12">
      <c r="J851" s="34"/>
      <c r="K851" s="34"/>
    </row>
    <row r="852" spans="10:11" ht="12">
      <c r="J852" s="34"/>
      <c r="K852" s="34"/>
    </row>
    <row r="853" spans="10:11" ht="12">
      <c r="J853" s="34"/>
      <c r="K853" s="34"/>
    </row>
    <row r="854" spans="10:11" ht="12">
      <c r="J854" s="34"/>
      <c r="K854" s="34"/>
    </row>
    <row r="855" spans="10:11" ht="12">
      <c r="J855" s="34"/>
      <c r="K855" s="34"/>
    </row>
    <row r="856" spans="10:11" ht="12">
      <c r="J856" s="34"/>
      <c r="K856" s="34"/>
    </row>
    <row r="857" spans="10:11" ht="12">
      <c r="J857" s="34"/>
      <c r="K857" s="34"/>
    </row>
    <row r="858" spans="10:11" ht="12">
      <c r="J858" s="34"/>
      <c r="K858" s="34"/>
    </row>
    <row r="859" spans="10:11" ht="12">
      <c r="J859" s="34"/>
      <c r="K859" s="34"/>
    </row>
    <row r="860" spans="10:11" ht="12">
      <c r="J860" s="34"/>
      <c r="K860" s="34"/>
    </row>
    <row r="861" spans="10:11" ht="12">
      <c r="J861" s="34"/>
      <c r="K861" s="34"/>
    </row>
    <row r="862" spans="10:11" ht="12">
      <c r="J862" s="34"/>
      <c r="K862" s="34"/>
    </row>
    <row r="863" spans="10:11" ht="12">
      <c r="J863" s="34"/>
      <c r="K863" s="34"/>
    </row>
    <row r="864" spans="10:11" ht="12">
      <c r="J864" s="34"/>
      <c r="K864" s="34"/>
    </row>
    <row r="865" spans="10:11" ht="12">
      <c r="J865" s="34"/>
      <c r="K865" s="34"/>
    </row>
    <row r="866" spans="10:11" ht="12">
      <c r="J866" s="34"/>
      <c r="K866" s="34"/>
    </row>
    <row r="867" spans="10:11" ht="12">
      <c r="J867" s="34"/>
      <c r="K867" s="34"/>
    </row>
    <row r="868" spans="10:11" ht="12">
      <c r="J868" s="34"/>
      <c r="K868" s="34"/>
    </row>
    <row r="869" spans="10:11" ht="12">
      <c r="J869" s="34"/>
      <c r="K869" s="34"/>
    </row>
    <row r="870" spans="10:11" ht="12">
      <c r="J870" s="34"/>
      <c r="K870" s="34"/>
    </row>
    <row r="871" spans="10:11" ht="12">
      <c r="J871" s="34"/>
      <c r="K871" s="34"/>
    </row>
    <row r="872" spans="10:11" ht="12">
      <c r="J872" s="34"/>
      <c r="K872" s="34"/>
    </row>
    <row r="873" spans="10:11" ht="12">
      <c r="J873" s="34"/>
      <c r="K873" s="34"/>
    </row>
    <row r="874" spans="10:11" ht="12">
      <c r="J874" s="34"/>
      <c r="K874" s="34"/>
    </row>
    <row r="875" spans="10:11" ht="12">
      <c r="J875" s="34"/>
      <c r="K875" s="34"/>
    </row>
    <row r="876" spans="10:11" ht="12">
      <c r="J876" s="34"/>
      <c r="K876" s="34"/>
    </row>
    <row r="877" spans="10:11" ht="12">
      <c r="J877" s="34"/>
      <c r="K877" s="34"/>
    </row>
    <row r="878" spans="10:11" ht="12">
      <c r="J878" s="34"/>
      <c r="K878" s="34"/>
    </row>
    <row r="879" spans="10:11" ht="12">
      <c r="J879" s="34"/>
      <c r="K879" s="34"/>
    </row>
    <row r="880" spans="10:11" ht="12">
      <c r="J880" s="34"/>
      <c r="K880" s="34"/>
    </row>
    <row r="881" spans="10:11" ht="12">
      <c r="J881" s="34"/>
      <c r="K881" s="34"/>
    </row>
    <row r="882" spans="10:11" ht="12">
      <c r="J882" s="34"/>
      <c r="K882" s="34"/>
    </row>
    <row r="883" spans="10:11" ht="12">
      <c r="J883" s="34"/>
      <c r="K883" s="34"/>
    </row>
    <row r="884" spans="10:11" ht="12">
      <c r="J884" s="34"/>
      <c r="K884" s="34"/>
    </row>
    <row r="885" spans="10:11" ht="12">
      <c r="J885" s="34"/>
      <c r="K885" s="34"/>
    </row>
    <row r="886" spans="10:11" ht="12">
      <c r="J886" s="34"/>
      <c r="K886" s="34"/>
    </row>
    <row r="887" spans="10:11" ht="12">
      <c r="J887" s="34"/>
      <c r="K887" s="34"/>
    </row>
    <row r="888" spans="10:11" ht="12">
      <c r="J888" s="34"/>
      <c r="K888" s="34"/>
    </row>
    <row r="889" spans="10:11" ht="12">
      <c r="J889" s="34"/>
      <c r="K889" s="34"/>
    </row>
    <row r="890" spans="10:11" ht="12">
      <c r="J890" s="34"/>
      <c r="K890" s="34"/>
    </row>
    <row r="891" spans="10:11" ht="12">
      <c r="J891" s="34"/>
      <c r="K891" s="34"/>
    </row>
    <row r="892" spans="10:11" ht="12">
      <c r="J892" s="34"/>
      <c r="K892" s="34"/>
    </row>
    <row r="893" spans="10:11" ht="12">
      <c r="J893" s="34"/>
      <c r="K893" s="34"/>
    </row>
    <row r="894" spans="10:11" ht="12">
      <c r="J894" s="34"/>
      <c r="K894" s="34"/>
    </row>
    <row r="895" spans="10:11" ht="12">
      <c r="J895" s="34"/>
      <c r="K895" s="34"/>
    </row>
    <row r="896" spans="10:11" ht="12">
      <c r="J896" s="34"/>
      <c r="K896" s="34"/>
    </row>
    <row r="897" spans="10:11" ht="12">
      <c r="J897" s="34"/>
      <c r="K897" s="34"/>
    </row>
    <row r="898" spans="10:11" ht="12">
      <c r="J898" s="34"/>
      <c r="K898" s="34"/>
    </row>
    <row r="899" spans="10:11" ht="12">
      <c r="J899" s="34"/>
      <c r="K899" s="34"/>
    </row>
    <row r="900" spans="10:11" ht="12">
      <c r="J900" s="34"/>
      <c r="K900" s="34"/>
    </row>
    <row r="901" spans="10:11" ht="12">
      <c r="J901" s="34"/>
      <c r="K901" s="34"/>
    </row>
    <row r="902" spans="10:11" ht="12">
      <c r="J902" s="34"/>
      <c r="K902" s="34"/>
    </row>
    <row r="903" spans="10:11" ht="12">
      <c r="J903" s="34"/>
      <c r="K903" s="34"/>
    </row>
    <row r="904" spans="10:11" ht="12">
      <c r="J904" s="34"/>
      <c r="K904" s="34"/>
    </row>
    <row r="905" spans="10:11" ht="12">
      <c r="J905" s="34"/>
      <c r="K905" s="34"/>
    </row>
    <row r="906" spans="10:11" ht="12">
      <c r="J906" s="34"/>
      <c r="K906" s="34"/>
    </row>
    <row r="907" spans="10:11" ht="12">
      <c r="J907" s="34"/>
      <c r="K907" s="34"/>
    </row>
    <row r="908" spans="10:11" ht="12">
      <c r="J908" s="34"/>
      <c r="K908" s="34"/>
    </row>
    <row r="909" spans="10:11" ht="12">
      <c r="J909" s="34"/>
      <c r="K909" s="34"/>
    </row>
    <row r="910" spans="10:11" ht="12">
      <c r="J910" s="34"/>
      <c r="K910" s="34"/>
    </row>
    <row r="911" spans="10:11" ht="12">
      <c r="J911" s="34"/>
      <c r="K911" s="34"/>
    </row>
    <row r="912" spans="10:11" ht="12">
      <c r="J912" s="34"/>
      <c r="K912" s="34"/>
    </row>
    <row r="913" spans="10:11" ht="12">
      <c r="J913" s="34"/>
      <c r="K913" s="34"/>
    </row>
    <row r="914" spans="10:11" ht="12">
      <c r="J914" s="34"/>
      <c r="K914" s="34"/>
    </row>
    <row r="915" spans="10:11" ht="12">
      <c r="J915" s="34"/>
      <c r="K915" s="34"/>
    </row>
    <row r="916" spans="10:11" ht="12">
      <c r="J916" s="34"/>
      <c r="K916" s="34"/>
    </row>
    <row r="917" spans="10:11" ht="12">
      <c r="J917" s="34"/>
      <c r="K917" s="34"/>
    </row>
    <row r="918" spans="10:11" ht="12">
      <c r="J918" s="34"/>
      <c r="K918" s="34"/>
    </row>
    <row r="919" spans="10:11" ht="12">
      <c r="J919" s="34"/>
      <c r="K919" s="34"/>
    </row>
    <row r="920" spans="10:11" ht="12">
      <c r="J920" s="34"/>
      <c r="K920" s="34"/>
    </row>
    <row r="921" spans="10:11" ht="12">
      <c r="J921" s="34"/>
      <c r="K921" s="34"/>
    </row>
    <row r="922" spans="10:11" ht="12">
      <c r="J922" s="34"/>
      <c r="K922" s="34"/>
    </row>
    <row r="923" spans="10:11" ht="12">
      <c r="J923" s="34"/>
      <c r="K923" s="34"/>
    </row>
    <row r="924" spans="10:11" ht="12">
      <c r="J924" s="34"/>
      <c r="K924" s="34"/>
    </row>
    <row r="925" spans="10:11" ht="12">
      <c r="J925" s="34"/>
      <c r="K925" s="34"/>
    </row>
    <row r="926" spans="10:11" ht="12">
      <c r="J926" s="34"/>
      <c r="K926" s="34"/>
    </row>
    <row r="927" spans="10:11" ht="12">
      <c r="J927" s="34"/>
      <c r="K927" s="34"/>
    </row>
    <row r="928" spans="10:11" ht="12">
      <c r="J928" s="34"/>
      <c r="K928" s="34"/>
    </row>
    <row r="929" spans="10:11" ht="12">
      <c r="J929" s="34"/>
      <c r="K929" s="34"/>
    </row>
    <row r="930" spans="10:11" ht="12">
      <c r="J930" s="34"/>
      <c r="K930" s="34"/>
    </row>
    <row r="931" spans="10:11" ht="12">
      <c r="J931" s="34"/>
      <c r="K931" s="34"/>
    </row>
    <row r="932" spans="10:11" ht="12">
      <c r="J932" s="34"/>
      <c r="K932" s="34"/>
    </row>
    <row r="933" spans="10:11" ht="12">
      <c r="J933" s="34"/>
      <c r="K933" s="34"/>
    </row>
    <row r="934" spans="10:11" ht="12">
      <c r="J934" s="34"/>
      <c r="K934" s="34"/>
    </row>
    <row r="935" spans="10:11" ht="12">
      <c r="J935" s="34"/>
      <c r="K935" s="34"/>
    </row>
    <row r="936" spans="10:11" ht="12">
      <c r="J936" s="34"/>
      <c r="K936" s="34"/>
    </row>
    <row r="937" spans="10:11" ht="12">
      <c r="J937" s="34"/>
      <c r="K937" s="34"/>
    </row>
    <row r="938" spans="10:11" ht="12">
      <c r="J938" s="34"/>
      <c r="K938" s="34"/>
    </row>
    <row r="939" spans="10:11" ht="12">
      <c r="J939" s="34"/>
      <c r="K939" s="34"/>
    </row>
    <row r="940" spans="10:11" ht="12">
      <c r="J940" s="34"/>
      <c r="K940" s="34"/>
    </row>
    <row r="941" spans="10:11" ht="12">
      <c r="J941" s="34"/>
      <c r="K941" s="34"/>
    </row>
    <row r="942" spans="10:11" ht="12">
      <c r="J942" s="34"/>
      <c r="K942" s="34"/>
    </row>
    <row r="943" spans="10:11" ht="12">
      <c r="J943" s="34"/>
      <c r="K943" s="34"/>
    </row>
    <row r="944" spans="10:11" ht="12">
      <c r="J944" s="34"/>
      <c r="K944" s="34"/>
    </row>
    <row r="945" spans="10:11" ht="12">
      <c r="J945" s="34"/>
      <c r="K945" s="34"/>
    </row>
    <row r="946" spans="10:11" ht="12">
      <c r="J946" s="34"/>
      <c r="K946" s="34"/>
    </row>
    <row r="947" spans="10:11" ht="12">
      <c r="J947" s="34"/>
      <c r="K947" s="34"/>
    </row>
    <row r="948" spans="10:11" ht="12">
      <c r="J948" s="34"/>
      <c r="K948" s="34"/>
    </row>
    <row r="949" spans="10:11" ht="12">
      <c r="J949" s="34"/>
      <c r="K949" s="34"/>
    </row>
    <row r="950" spans="10:11" ht="12">
      <c r="J950" s="34"/>
      <c r="K950" s="34"/>
    </row>
    <row r="951" spans="10:11" ht="12">
      <c r="J951" s="34"/>
      <c r="K951" s="34"/>
    </row>
    <row r="952" spans="10:11" ht="12">
      <c r="J952" s="34"/>
      <c r="K952" s="34"/>
    </row>
    <row r="953" spans="10:11" ht="12">
      <c r="J953" s="34"/>
      <c r="K953" s="34"/>
    </row>
    <row r="954" spans="10:11" ht="12">
      <c r="J954" s="34"/>
      <c r="K954" s="34"/>
    </row>
    <row r="955" spans="10:11" ht="12">
      <c r="J955" s="34"/>
      <c r="K955" s="34"/>
    </row>
    <row r="956" spans="10:11" ht="12">
      <c r="J956" s="34"/>
      <c r="K956" s="34"/>
    </row>
    <row r="957" spans="10:11" ht="12">
      <c r="J957" s="34"/>
      <c r="K957" s="34"/>
    </row>
    <row r="958" spans="10:11" ht="12">
      <c r="J958" s="34"/>
      <c r="K958" s="34"/>
    </row>
    <row r="959" spans="10:11" ht="12">
      <c r="J959" s="34"/>
      <c r="K959" s="34"/>
    </row>
    <row r="960" spans="10:11" ht="12">
      <c r="J960" s="34"/>
      <c r="K960" s="34"/>
    </row>
    <row r="961" spans="10:11" ht="12">
      <c r="J961" s="34"/>
      <c r="K961" s="34"/>
    </row>
    <row r="962" spans="10:11" ht="12">
      <c r="J962" s="34"/>
      <c r="K962" s="34"/>
    </row>
    <row r="963" spans="10:11" ht="12">
      <c r="J963" s="34"/>
      <c r="K963" s="34"/>
    </row>
    <row r="964" spans="10:11" ht="12">
      <c r="J964" s="34"/>
      <c r="K964" s="34"/>
    </row>
    <row r="965" spans="10:11" ht="12">
      <c r="J965" s="34"/>
      <c r="K965" s="34"/>
    </row>
    <row r="966" spans="10:11" ht="12">
      <c r="J966" s="34"/>
      <c r="K966" s="34"/>
    </row>
    <row r="967" spans="10:11" ht="12">
      <c r="J967" s="34"/>
      <c r="K967" s="34"/>
    </row>
    <row r="968" spans="10:11" ht="12">
      <c r="J968" s="34"/>
      <c r="K968" s="34"/>
    </row>
    <row r="969" spans="10:11" ht="12">
      <c r="J969" s="34"/>
      <c r="K969" s="34"/>
    </row>
    <row r="970" spans="10:11" ht="12">
      <c r="J970" s="34"/>
      <c r="K970" s="34"/>
    </row>
    <row r="971" spans="10:11" ht="12">
      <c r="J971" s="34"/>
      <c r="K971" s="34"/>
    </row>
    <row r="972" spans="10:11" ht="12">
      <c r="J972" s="34"/>
      <c r="K972" s="34"/>
    </row>
    <row r="973" spans="10:11" ht="12">
      <c r="J973" s="34"/>
      <c r="K973" s="34"/>
    </row>
    <row r="974" spans="10:11" ht="12">
      <c r="J974" s="34"/>
      <c r="K974" s="34"/>
    </row>
    <row r="975" spans="10:11" ht="12">
      <c r="J975" s="34"/>
      <c r="K975" s="34"/>
    </row>
    <row r="976" spans="10:11" ht="12">
      <c r="J976" s="34"/>
      <c r="K976" s="34"/>
    </row>
    <row r="977" spans="10:11" ht="12">
      <c r="J977" s="34"/>
      <c r="K977" s="34"/>
    </row>
    <row r="978" spans="10:11" ht="12">
      <c r="J978" s="34"/>
      <c r="K978" s="34"/>
    </row>
    <row r="979" spans="10:11" ht="12">
      <c r="J979" s="34"/>
      <c r="K979" s="34"/>
    </row>
    <row r="980" spans="10:11" ht="12">
      <c r="J980" s="34"/>
      <c r="K980" s="34"/>
    </row>
    <row r="981" spans="10:11" ht="12">
      <c r="J981" s="34"/>
      <c r="K981" s="34"/>
    </row>
    <row r="982" spans="10:11" ht="12">
      <c r="J982" s="34"/>
      <c r="K982" s="34"/>
    </row>
    <row r="983" spans="10:11" ht="12">
      <c r="J983" s="34"/>
      <c r="K983" s="34"/>
    </row>
    <row r="984" spans="10:11" ht="12">
      <c r="J984" s="34"/>
      <c r="K984" s="34"/>
    </row>
    <row r="985" spans="10:11" ht="12">
      <c r="J985" s="34"/>
      <c r="K985" s="34"/>
    </row>
    <row r="986" spans="10:11" ht="12">
      <c r="J986" s="34"/>
      <c r="K986" s="34"/>
    </row>
    <row r="987" spans="10:11" ht="12">
      <c r="J987" s="34"/>
      <c r="K987" s="34"/>
    </row>
    <row r="988" spans="10:11" ht="12">
      <c r="J988" s="34"/>
      <c r="K988" s="34"/>
    </row>
    <row r="989" spans="10:11" ht="12">
      <c r="J989" s="34"/>
      <c r="K989" s="34"/>
    </row>
    <row r="990" spans="10:11" ht="12">
      <c r="J990" s="34"/>
      <c r="K990" s="34"/>
    </row>
    <row r="991" spans="10:11" ht="12">
      <c r="J991" s="34"/>
      <c r="K991" s="34"/>
    </row>
    <row r="992" spans="10:11" ht="12">
      <c r="J992" s="34"/>
      <c r="K992" s="34"/>
    </row>
    <row r="993" spans="10:11" ht="12">
      <c r="J993" s="34"/>
      <c r="K993" s="34"/>
    </row>
    <row r="994" spans="10:11" ht="12">
      <c r="J994" s="34"/>
      <c r="K994" s="34"/>
    </row>
    <row r="995" spans="10:11" ht="12">
      <c r="J995" s="34"/>
      <c r="K995" s="34"/>
    </row>
    <row r="996" spans="10:11" ht="12">
      <c r="J996" s="34"/>
      <c r="K996" s="34"/>
    </row>
    <row r="997" spans="10:11" ht="12">
      <c r="J997" s="34"/>
      <c r="K997" s="34"/>
    </row>
    <row r="998" spans="10:11" ht="12">
      <c r="J998" s="34"/>
      <c r="K998" s="34"/>
    </row>
    <row r="999" spans="10:11" ht="12">
      <c r="J999" s="34"/>
      <c r="K999" s="34"/>
    </row>
    <row r="1000" spans="10:11" ht="12">
      <c r="J1000" s="34"/>
      <c r="K1000" s="34"/>
    </row>
    <row r="1001" spans="10:11" ht="12">
      <c r="J1001" s="34"/>
      <c r="K1001" s="34"/>
    </row>
    <row r="1002" spans="10:11" ht="12">
      <c r="J1002" s="34"/>
      <c r="K1002" s="34"/>
    </row>
    <row r="1003" spans="10:11" ht="12">
      <c r="J1003" s="34"/>
      <c r="K1003" s="34"/>
    </row>
    <row r="1004" spans="10:11" ht="12">
      <c r="J1004" s="34"/>
      <c r="K1004" s="34"/>
    </row>
    <row r="1005" spans="10:11" ht="12">
      <c r="J1005" s="34"/>
      <c r="K1005" s="34"/>
    </row>
    <row r="1006" spans="10:11" ht="12">
      <c r="J1006" s="34"/>
      <c r="K1006" s="34"/>
    </row>
    <row r="1007" spans="10:11" ht="12">
      <c r="J1007" s="34"/>
      <c r="K1007" s="34"/>
    </row>
    <row r="1008" spans="10:11" ht="12">
      <c r="J1008" s="34"/>
      <c r="K1008" s="34"/>
    </row>
    <row r="1009" spans="10:11" ht="12">
      <c r="J1009" s="34"/>
      <c r="K1009" s="34"/>
    </row>
    <row r="1010" spans="10:11" ht="12">
      <c r="J1010" s="34"/>
      <c r="K1010" s="34"/>
    </row>
    <row r="1011" spans="10:11" ht="12">
      <c r="J1011" s="34"/>
      <c r="K1011" s="34"/>
    </row>
    <row r="1012" spans="10:11" ht="12">
      <c r="J1012" s="34"/>
      <c r="K1012" s="34"/>
    </row>
    <row r="1013" spans="10:11" ht="12">
      <c r="J1013" s="34"/>
      <c r="K1013" s="34"/>
    </row>
    <row r="1014" spans="10:11" ht="12">
      <c r="J1014" s="34"/>
      <c r="K1014" s="34"/>
    </row>
    <row r="1015" spans="10:11" ht="12">
      <c r="J1015" s="34"/>
      <c r="K1015" s="34"/>
    </row>
    <row r="1016" spans="10:11" ht="12">
      <c r="J1016" s="34"/>
      <c r="K1016" s="34"/>
    </row>
    <row r="1017" spans="10:11" ht="12">
      <c r="J1017" s="34"/>
      <c r="K1017" s="34"/>
    </row>
    <row r="1018" spans="10:11" ht="12">
      <c r="J1018" s="34"/>
      <c r="K1018" s="34"/>
    </row>
    <row r="1019" spans="10:11" ht="12">
      <c r="J1019" s="34"/>
      <c r="K1019" s="34"/>
    </row>
    <row r="1020" spans="10:11" ht="12">
      <c r="J1020" s="34"/>
      <c r="K1020" s="34"/>
    </row>
    <row r="1021" spans="10:11" ht="12">
      <c r="J1021" s="34"/>
      <c r="K1021" s="34"/>
    </row>
    <row r="1022" spans="10:11" ht="12">
      <c r="J1022" s="34"/>
      <c r="K1022" s="34"/>
    </row>
    <row r="1023" spans="10:11" ht="12">
      <c r="J1023" s="34"/>
      <c r="K1023" s="34"/>
    </row>
    <row r="1024" spans="10:11" ht="12">
      <c r="J1024" s="34"/>
      <c r="K1024" s="34"/>
    </row>
    <row r="1025" spans="10:11" ht="12">
      <c r="J1025" s="34"/>
      <c r="K1025" s="34"/>
    </row>
    <row r="1026" spans="10:11" ht="12">
      <c r="J1026" s="34"/>
      <c r="K1026" s="34"/>
    </row>
    <row r="1027" spans="10:11" ht="12">
      <c r="J1027" s="34"/>
      <c r="K1027" s="34"/>
    </row>
    <row r="1028" spans="10:11" ht="12">
      <c r="J1028" s="34"/>
      <c r="K1028" s="34"/>
    </row>
    <row r="1029" spans="10:11" ht="12">
      <c r="J1029" s="34"/>
      <c r="K1029" s="34"/>
    </row>
    <row r="1030" spans="10:11" ht="12">
      <c r="J1030" s="34"/>
      <c r="K1030" s="34"/>
    </row>
    <row r="1031" spans="10:11" ht="12">
      <c r="J1031" s="34"/>
      <c r="K1031" s="34"/>
    </row>
    <row r="1032" spans="10:11" ht="12">
      <c r="J1032" s="34"/>
      <c r="K1032" s="34"/>
    </row>
    <row r="1033" spans="10:11" ht="12">
      <c r="J1033" s="34"/>
      <c r="K1033" s="34"/>
    </row>
    <row r="1034" spans="10:11" ht="12">
      <c r="J1034" s="34"/>
      <c r="K1034" s="34"/>
    </row>
    <row r="1035" spans="10:11" ht="12">
      <c r="J1035" s="34"/>
      <c r="K1035" s="34"/>
    </row>
    <row r="1036" spans="10:11" ht="12">
      <c r="J1036" s="34"/>
      <c r="K1036" s="34"/>
    </row>
    <row r="1037" spans="10:11" ht="12">
      <c r="J1037" s="34"/>
      <c r="K1037" s="34"/>
    </row>
    <row r="1038" spans="10:11" ht="12">
      <c r="J1038" s="34"/>
      <c r="K1038" s="34"/>
    </row>
    <row r="1039" spans="10:11" ht="12">
      <c r="J1039" s="34"/>
      <c r="K1039" s="34"/>
    </row>
    <row r="1040" spans="10:11" ht="12">
      <c r="J1040" s="34"/>
      <c r="K1040" s="34"/>
    </row>
    <row r="1041" spans="10:11" ht="12">
      <c r="J1041" s="34"/>
      <c r="K1041" s="34"/>
    </row>
    <row r="1042" spans="10:11" ht="12">
      <c r="J1042" s="34"/>
      <c r="K1042" s="34"/>
    </row>
    <row r="1043" spans="10:11" ht="12">
      <c r="J1043" s="34"/>
      <c r="K1043" s="34"/>
    </row>
    <row r="1044" spans="10:11" ht="12">
      <c r="J1044" s="34"/>
      <c r="K1044" s="34"/>
    </row>
    <row r="1045" spans="10:11" ht="12">
      <c r="J1045" s="34"/>
      <c r="K1045" s="34"/>
    </row>
    <row r="1046" spans="10:11" ht="12">
      <c r="J1046" s="34"/>
      <c r="K1046" s="34"/>
    </row>
    <row r="1047" spans="10:11" ht="12">
      <c r="J1047" s="34"/>
      <c r="K1047" s="34"/>
    </row>
    <row r="1048" spans="10:11" ht="12">
      <c r="J1048" s="34"/>
      <c r="K1048" s="34"/>
    </row>
    <row r="1049" spans="10:11" ht="12">
      <c r="J1049" s="34"/>
      <c r="K1049" s="34"/>
    </row>
    <row r="1050" spans="10:11" ht="12">
      <c r="J1050" s="34"/>
      <c r="K1050" s="34"/>
    </row>
    <row r="1051" spans="10:11" ht="12">
      <c r="J1051" s="34"/>
      <c r="K1051" s="34"/>
    </row>
    <row r="1052" spans="10:11" ht="12">
      <c r="J1052" s="34"/>
      <c r="K1052" s="34"/>
    </row>
    <row r="1053" spans="10:11" ht="12">
      <c r="J1053" s="34"/>
      <c r="K1053" s="34"/>
    </row>
    <row r="1054" spans="10:11" ht="12">
      <c r="J1054" s="34"/>
      <c r="K1054" s="34"/>
    </row>
    <row r="1055" spans="10:11" ht="12">
      <c r="J1055" s="34"/>
      <c r="K1055" s="34"/>
    </row>
    <row r="1056" spans="10:11" ht="12">
      <c r="J1056" s="34"/>
      <c r="K1056" s="34"/>
    </row>
    <row r="1057" spans="10:11" ht="12">
      <c r="J1057" s="34"/>
      <c r="K1057" s="34"/>
    </row>
    <row r="1058" spans="10:11" ht="12">
      <c r="J1058" s="34"/>
      <c r="K1058" s="34"/>
    </row>
    <row r="1059" spans="10:11" ht="12">
      <c r="J1059" s="34"/>
      <c r="K1059" s="34"/>
    </row>
    <row r="1060" spans="10:11" ht="12">
      <c r="J1060" s="34"/>
      <c r="K1060" s="34"/>
    </row>
    <row r="1061" spans="10:11" ht="12">
      <c r="J1061" s="34"/>
      <c r="K1061" s="34"/>
    </row>
    <row r="1062" spans="10:11" ht="12">
      <c r="J1062" s="34"/>
      <c r="K1062" s="34"/>
    </row>
    <row r="1063" spans="10:11" ht="12">
      <c r="J1063" s="34"/>
      <c r="K1063" s="34"/>
    </row>
    <row r="1064" spans="10:11" ht="12">
      <c r="J1064" s="34"/>
      <c r="K1064" s="34"/>
    </row>
    <row r="1065" spans="10:11" ht="12">
      <c r="J1065" s="34"/>
      <c r="K1065" s="34"/>
    </row>
    <row r="1066" spans="10:11" ht="12">
      <c r="J1066" s="34"/>
      <c r="K1066" s="34"/>
    </row>
    <row r="1067" spans="10:11" ht="12">
      <c r="J1067" s="34"/>
      <c r="K1067" s="34"/>
    </row>
    <row r="1068" spans="10:11" ht="12">
      <c r="J1068" s="34"/>
      <c r="K1068" s="34"/>
    </row>
    <row r="1069" spans="10:11" ht="12">
      <c r="J1069" s="34"/>
      <c r="K1069" s="34"/>
    </row>
    <row r="1070" spans="10:11" ht="12">
      <c r="J1070" s="34"/>
      <c r="K1070" s="34"/>
    </row>
    <row r="1071" spans="10:11" ht="12">
      <c r="J1071" s="34"/>
      <c r="K1071" s="34"/>
    </row>
    <row r="1072" spans="10:11" ht="12">
      <c r="J1072" s="34"/>
      <c r="K1072" s="34"/>
    </row>
    <row r="1073" spans="10:11" ht="12">
      <c r="J1073" s="34"/>
      <c r="K1073" s="34"/>
    </row>
    <row r="1074" spans="10:11" ht="12">
      <c r="J1074" s="34"/>
      <c r="K1074" s="34"/>
    </row>
    <row r="1075" spans="10:11" ht="12">
      <c r="J1075" s="34"/>
      <c r="K1075" s="34"/>
    </row>
    <row r="1076" spans="10:11" ht="12">
      <c r="J1076" s="34"/>
      <c r="K1076" s="34"/>
    </row>
    <row r="1077" spans="10:11" ht="12">
      <c r="J1077" s="34"/>
      <c r="K1077" s="34"/>
    </row>
    <row r="1078" spans="10:11" ht="12">
      <c r="J1078" s="34"/>
      <c r="K1078" s="34"/>
    </row>
    <row r="1079" spans="10:11" ht="12">
      <c r="J1079" s="34"/>
      <c r="K1079" s="34"/>
    </row>
    <row r="1080" spans="10:11" ht="12">
      <c r="J1080" s="34"/>
      <c r="K1080" s="34"/>
    </row>
    <row r="1081" spans="10:11" ht="12">
      <c r="J1081" s="34"/>
      <c r="K1081" s="34"/>
    </row>
    <row r="1082" spans="10:11" ht="12">
      <c r="J1082" s="34"/>
      <c r="K1082" s="34"/>
    </row>
    <row r="1083" spans="10:11" ht="12">
      <c r="J1083" s="34"/>
      <c r="K1083" s="34"/>
    </row>
    <row r="1084" spans="10:11" ht="12">
      <c r="J1084" s="34"/>
      <c r="K1084" s="34"/>
    </row>
    <row r="1085" spans="10:11" ht="12">
      <c r="J1085" s="34"/>
      <c r="K1085" s="34"/>
    </row>
    <row r="1086" spans="10:11" ht="12">
      <c r="J1086" s="34"/>
      <c r="K1086" s="34"/>
    </row>
    <row r="1087" spans="10:11" ht="12">
      <c r="J1087" s="34"/>
      <c r="K1087" s="34"/>
    </row>
    <row r="1088" spans="10:11" ht="12">
      <c r="J1088" s="34"/>
      <c r="K1088" s="34"/>
    </row>
    <row r="1089" spans="10:11" ht="12">
      <c r="J1089" s="34"/>
      <c r="K1089" s="34"/>
    </row>
    <row r="1090" spans="10:11" ht="12">
      <c r="J1090" s="34"/>
      <c r="K1090" s="34"/>
    </row>
    <row r="1091" spans="10:11" ht="12">
      <c r="J1091" s="34"/>
      <c r="K1091" s="34"/>
    </row>
    <row r="1092" spans="10:11" ht="12">
      <c r="J1092" s="34"/>
      <c r="K1092" s="34"/>
    </row>
    <row r="1093" spans="10:11" ht="12">
      <c r="J1093" s="34"/>
      <c r="K1093" s="34"/>
    </row>
    <row r="1094" spans="10:11" ht="12">
      <c r="J1094" s="34"/>
      <c r="K1094" s="34"/>
    </row>
    <row r="1095" spans="10:11" ht="12">
      <c r="J1095" s="34"/>
      <c r="K1095" s="34"/>
    </row>
    <row r="1096" spans="10:11" ht="12">
      <c r="J1096" s="34"/>
      <c r="K1096" s="34"/>
    </row>
    <row r="1097" spans="10:11" ht="12">
      <c r="J1097" s="34"/>
      <c r="K1097" s="34"/>
    </row>
    <row r="1098" spans="10:11" ht="12">
      <c r="J1098" s="34"/>
      <c r="K1098" s="34"/>
    </row>
    <row r="1099" spans="10:11" ht="12">
      <c r="J1099" s="34"/>
      <c r="K1099" s="34"/>
    </row>
    <row r="1100" spans="10:11" ht="12">
      <c r="J1100" s="34"/>
      <c r="K1100" s="34"/>
    </row>
    <row r="1101" spans="10:11" ht="12">
      <c r="J1101" s="34"/>
      <c r="K1101" s="34"/>
    </row>
    <row r="1102" spans="10:11" ht="12">
      <c r="J1102" s="34"/>
      <c r="K1102" s="34"/>
    </row>
    <row r="1103" spans="10:11" ht="12">
      <c r="J1103" s="34"/>
      <c r="K1103" s="34"/>
    </row>
    <row r="1104" spans="10:11" ht="12">
      <c r="J1104" s="34"/>
      <c r="K1104" s="34"/>
    </row>
    <row r="1105" spans="10:11" ht="12">
      <c r="J1105" s="34"/>
      <c r="K1105" s="34"/>
    </row>
    <row r="1106" spans="10:11" ht="12">
      <c r="J1106" s="34"/>
      <c r="K1106" s="34"/>
    </row>
    <row r="1107" spans="10:11" ht="12">
      <c r="J1107" s="34"/>
      <c r="K1107" s="34"/>
    </row>
    <row r="1108" spans="10:11" ht="12">
      <c r="J1108" s="34"/>
      <c r="K1108" s="34"/>
    </row>
    <row r="1109" spans="10:11" ht="12">
      <c r="J1109" s="34"/>
      <c r="K1109" s="34"/>
    </row>
    <row r="1110" spans="10:11" ht="12">
      <c r="J1110" s="34"/>
      <c r="K1110" s="34"/>
    </row>
    <row r="1111" spans="10:11" ht="12">
      <c r="J1111" s="34"/>
      <c r="K1111" s="34"/>
    </row>
    <row r="1112" spans="10:11" ht="12">
      <c r="J1112" s="34"/>
      <c r="K1112" s="34"/>
    </row>
    <row r="1113" spans="10:11" ht="12">
      <c r="J1113" s="34"/>
      <c r="K1113" s="34"/>
    </row>
    <row r="1114" spans="10:11" ht="12">
      <c r="J1114" s="34"/>
      <c r="K1114" s="34"/>
    </row>
    <row r="1115" spans="10:11" ht="12">
      <c r="J1115" s="34"/>
      <c r="K1115" s="34"/>
    </row>
    <row r="1116" spans="10:11" ht="12">
      <c r="J1116" s="34"/>
      <c r="K1116" s="34"/>
    </row>
    <row r="1117" spans="10:11" ht="12">
      <c r="J1117" s="34"/>
      <c r="K1117" s="34"/>
    </row>
    <row r="1118" spans="10:11" ht="12">
      <c r="J1118" s="34"/>
      <c r="K1118" s="34"/>
    </row>
    <row r="1119" spans="10:11" ht="12">
      <c r="J1119" s="34"/>
      <c r="K1119" s="34"/>
    </row>
    <row r="1120" spans="10:11" ht="12">
      <c r="J1120" s="34"/>
      <c r="K1120" s="34"/>
    </row>
    <row r="1121" spans="10:11" ht="12">
      <c r="J1121" s="34"/>
      <c r="K1121" s="34"/>
    </row>
    <row r="1122" spans="10:11" ht="12">
      <c r="J1122" s="34"/>
      <c r="K1122" s="34"/>
    </row>
    <row r="1123" spans="10:11" ht="12">
      <c r="J1123" s="34"/>
      <c r="K1123" s="34"/>
    </row>
    <row r="1124" spans="10:11" ht="12">
      <c r="J1124" s="34"/>
      <c r="K1124" s="34"/>
    </row>
    <row r="1125" spans="10:11" ht="12">
      <c r="J1125" s="34"/>
      <c r="K1125" s="34"/>
    </row>
    <row r="1126" spans="10:11" ht="12">
      <c r="J1126" s="34"/>
      <c r="K1126" s="34"/>
    </row>
    <row r="1127" spans="10:11" ht="12">
      <c r="J1127" s="34"/>
      <c r="K1127" s="34"/>
    </row>
    <row r="1128" spans="10:11" ht="12">
      <c r="J1128" s="34"/>
      <c r="K1128" s="34"/>
    </row>
    <row r="1129" spans="10:11" ht="12">
      <c r="J1129" s="34"/>
      <c r="K1129" s="34"/>
    </row>
    <row r="1130" spans="10:11" ht="12">
      <c r="J1130" s="34"/>
      <c r="K1130" s="34"/>
    </row>
    <row r="1131" spans="10:11" ht="12">
      <c r="J1131" s="34"/>
      <c r="K1131" s="34"/>
    </row>
    <row r="1132" spans="10:11" ht="12">
      <c r="J1132" s="34"/>
      <c r="K1132" s="34"/>
    </row>
    <row r="1133" spans="10:11" ht="12">
      <c r="J1133" s="34"/>
      <c r="K1133" s="34"/>
    </row>
    <row r="1134" spans="10:11" ht="12">
      <c r="J1134" s="34"/>
      <c r="K1134" s="34"/>
    </row>
    <row r="1135" spans="10:11" ht="12">
      <c r="J1135" s="34"/>
      <c r="K1135" s="34"/>
    </row>
    <row r="1136" spans="10:11" ht="12">
      <c r="J1136" s="34"/>
      <c r="K1136" s="34"/>
    </row>
    <row r="1137" spans="10:11" ht="12">
      <c r="J1137" s="34"/>
      <c r="K1137" s="34"/>
    </row>
    <row r="1138" spans="10:11" ht="12">
      <c r="J1138" s="34"/>
      <c r="K1138" s="34"/>
    </row>
    <row r="1139" spans="10:11" ht="12">
      <c r="J1139" s="34"/>
      <c r="K1139" s="34"/>
    </row>
    <row r="1140" spans="10:11" ht="12">
      <c r="J1140" s="34"/>
      <c r="K1140" s="34"/>
    </row>
    <row r="1141" spans="10:11" ht="12">
      <c r="J1141" s="34"/>
      <c r="K1141" s="34"/>
    </row>
    <row r="1142" spans="10:11" ht="12">
      <c r="J1142" s="34"/>
      <c r="K1142" s="34"/>
    </row>
    <row r="1143" spans="10:11" ht="12">
      <c r="J1143" s="34"/>
      <c r="K1143" s="34"/>
    </row>
    <row r="1144" spans="10:11" ht="12">
      <c r="J1144" s="34"/>
      <c r="K1144" s="34"/>
    </row>
    <row r="1145" spans="10:11" ht="12">
      <c r="J1145" s="34"/>
      <c r="K1145" s="34"/>
    </row>
    <row r="1146" spans="10:11" ht="12">
      <c r="J1146" s="34"/>
      <c r="K1146" s="34"/>
    </row>
    <row r="1147" spans="10:11" ht="12">
      <c r="J1147" s="34"/>
      <c r="K1147" s="34"/>
    </row>
    <row r="1148" spans="10:11" ht="12">
      <c r="J1148" s="34"/>
      <c r="K1148" s="34"/>
    </row>
    <row r="1149" spans="10:11" ht="12">
      <c r="J1149" s="34"/>
      <c r="K1149" s="34"/>
    </row>
    <row r="1150" spans="10:11" ht="12">
      <c r="J1150" s="34"/>
      <c r="K1150" s="34"/>
    </row>
    <row r="1151" spans="10:11" ht="12">
      <c r="J1151" s="34"/>
      <c r="K1151" s="34"/>
    </row>
    <row r="1152" spans="10:11" ht="12">
      <c r="J1152" s="34"/>
      <c r="K1152" s="34"/>
    </row>
    <row r="1153" spans="10:11" ht="12">
      <c r="J1153" s="34"/>
      <c r="K1153" s="34"/>
    </row>
    <row r="1154" spans="10:11" ht="12">
      <c r="J1154" s="34"/>
      <c r="K1154" s="34"/>
    </row>
    <row r="1155" spans="10:11" ht="12">
      <c r="J1155" s="34"/>
      <c r="K1155" s="34"/>
    </row>
    <row r="1156" spans="10:11" ht="12">
      <c r="J1156" s="34"/>
      <c r="K1156" s="34"/>
    </row>
    <row r="1157" spans="10:11" ht="12">
      <c r="J1157" s="34"/>
      <c r="K1157" s="34"/>
    </row>
    <row r="1158" spans="10:11" ht="12">
      <c r="J1158" s="34"/>
      <c r="K1158" s="34"/>
    </row>
    <row r="1159" spans="10:11" ht="12">
      <c r="J1159" s="34"/>
      <c r="K1159" s="34"/>
    </row>
    <row r="1160" spans="10:11" ht="12">
      <c r="J1160" s="34"/>
      <c r="K1160" s="34"/>
    </row>
    <row r="1161" spans="10:11" ht="12">
      <c r="J1161" s="34"/>
      <c r="K1161" s="34"/>
    </row>
    <row r="1162" spans="10:11" ht="12">
      <c r="J1162" s="34"/>
      <c r="K1162" s="34"/>
    </row>
    <row r="1163" spans="10:11" ht="12">
      <c r="J1163" s="34"/>
      <c r="K1163" s="34"/>
    </row>
    <row r="1164" spans="10:11" ht="12">
      <c r="J1164" s="34"/>
      <c r="K1164" s="34"/>
    </row>
    <row r="1165" spans="10:11" ht="12">
      <c r="J1165" s="34"/>
      <c r="K1165" s="34"/>
    </row>
    <row r="1166" spans="10:11" ht="12">
      <c r="J1166" s="34"/>
      <c r="K1166" s="34"/>
    </row>
    <row r="1167" spans="10:11" ht="12">
      <c r="J1167" s="34"/>
      <c r="K1167" s="34"/>
    </row>
    <row r="1168" spans="10:11" ht="12">
      <c r="J1168" s="34"/>
      <c r="K1168" s="34"/>
    </row>
    <row r="1169" spans="10:11" ht="12">
      <c r="J1169" s="34"/>
      <c r="K1169" s="34"/>
    </row>
    <row r="1170" spans="10:11" ht="12">
      <c r="J1170" s="34"/>
      <c r="K1170" s="34"/>
    </row>
    <row r="1171" spans="10:11" ht="12">
      <c r="J1171" s="34"/>
      <c r="K1171" s="34"/>
    </row>
    <row r="1172" spans="10:11" ht="12">
      <c r="J1172" s="34"/>
      <c r="K1172" s="34"/>
    </row>
    <row r="1173" spans="10:11" ht="12">
      <c r="J1173" s="34"/>
      <c r="K1173" s="34"/>
    </row>
    <row r="1174" spans="10:11" ht="12">
      <c r="J1174" s="34"/>
      <c r="K1174" s="34"/>
    </row>
    <row r="1175" spans="10:11" ht="12">
      <c r="J1175" s="34"/>
      <c r="K1175" s="34"/>
    </row>
    <row r="1176" spans="10:11" ht="12">
      <c r="J1176" s="34"/>
      <c r="K1176" s="34"/>
    </row>
    <row r="1177" spans="10:11" ht="12">
      <c r="J1177" s="34"/>
      <c r="K1177" s="34"/>
    </row>
    <row r="1178" spans="10:11" ht="12">
      <c r="J1178" s="34"/>
      <c r="K1178" s="34"/>
    </row>
    <row r="1179" spans="10:11" ht="12">
      <c r="J1179" s="34"/>
      <c r="K1179" s="34"/>
    </row>
    <row r="1180" spans="10:11" ht="12">
      <c r="J1180" s="34"/>
      <c r="K1180" s="34"/>
    </row>
    <row r="1181" spans="10:11" ht="12">
      <c r="J1181" s="34"/>
      <c r="K1181" s="34"/>
    </row>
    <row r="1182" spans="10:11" ht="12">
      <c r="J1182" s="34"/>
      <c r="K1182" s="34"/>
    </row>
    <row r="1183" spans="10:11" ht="12">
      <c r="J1183" s="34"/>
      <c r="K1183" s="34"/>
    </row>
    <row r="1184" spans="10:11" ht="12">
      <c r="J1184" s="34"/>
      <c r="K1184" s="34"/>
    </row>
    <row r="1185" spans="10:11" ht="12">
      <c r="J1185" s="34"/>
      <c r="K1185" s="34"/>
    </row>
    <row r="1186" spans="10:11" ht="12">
      <c r="J1186" s="34"/>
      <c r="K1186" s="34"/>
    </row>
    <row r="1187" spans="10:11" ht="12">
      <c r="J1187" s="34"/>
      <c r="K1187" s="34"/>
    </row>
    <row r="1188" spans="10:11" ht="12">
      <c r="J1188" s="34"/>
      <c r="K1188" s="34"/>
    </row>
    <row r="1189" spans="10:11" ht="12">
      <c r="J1189" s="34"/>
      <c r="K1189" s="34"/>
    </row>
    <row r="1190" spans="10:11" ht="12">
      <c r="J1190" s="34"/>
      <c r="K1190" s="34"/>
    </row>
    <row r="1191" spans="10:11" ht="12">
      <c r="J1191" s="34"/>
      <c r="K1191" s="34"/>
    </row>
    <row r="1192" spans="10:11" ht="12">
      <c r="J1192" s="34"/>
      <c r="K1192" s="34"/>
    </row>
    <row r="1193" spans="10:11" ht="12">
      <c r="J1193" s="34"/>
      <c r="K1193" s="34"/>
    </row>
    <row r="1194" spans="10:11" ht="12">
      <c r="J1194" s="34"/>
      <c r="K1194" s="34"/>
    </row>
    <row r="1195" spans="10:11" ht="12">
      <c r="J1195" s="34"/>
      <c r="K1195" s="34"/>
    </row>
    <row r="1196" spans="10:11" ht="12">
      <c r="J1196" s="34"/>
      <c r="K1196" s="34"/>
    </row>
    <row r="1197" spans="10:11" ht="12">
      <c r="J1197" s="34"/>
      <c r="K1197" s="34"/>
    </row>
    <row r="1198" spans="10:11" ht="12">
      <c r="J1198" s="34"/>
      <c r="K1198" s="34"/>
    </row>
    <row r="1199" spans="10:11" ht="12">
      <c r="J1199" s="34"/>
      <c r="K1199" s="34"/>
    </row>
    <row r="1200" spans="10:11" ht="12">
      <c r="J1200" s="34"/>
      <c r="K1200" s="34"/>
    </row>
    <row r="1201" spans="10:11" ht="12">
      <c r="J1201" s="34"/>
      <c r="K1201" s="34"/>
    </row>
    <row r="1202" spans="10:11" ht="12">
      <c r="J1202" s="34"/>
      <c r="K1202" s="34"/>
    </row>
    <row r="1203" spans="10:11" ht="12">
      <c r="J1203" s="34"/>
      <c r="K1203" s="34"/>
    </row>
    <row r="1204" spans="10:11" ht="12">
      <c r="J1204" s="34"/>
      <c r="K1204" s="34"/>
    </row>
    <row r="1205" spans="10:11" ht="12">
      <c r="J1205" s="34"/>
      <c r="K1205" s="34"/>
    </row>
    <row r="1206" spans="10:11" ht="12">
      <c r="J1206" s="34"/>
      <c r="K1206" s="34"/>
    </row>
    <row r="1207" spans="10:11" ht="12">
      <c r="J1207" s="34"/>
      <c r="K1207" s="34"/>
    </row>
    <row r="1208" spans="10:11" ht="12">
      <c r="J1208" s="34"/>
      <c r="K1208" s="34"/>
    </row>
    <row r="1209" spans="10:11" ht="12">
      <c r="J1209" s="34"/>
      <c r="K1209" s="34"/>
    </row>
    <row r="1210" spans="10:11" ht="12">
      <c r="J1210" s="34"/>
      <c r="K1210" s="34"/>
    </row>
    <row r="1211" spans="10:11" ht="12">
      <c r="J1211" s="34"/>
      <c r="K1211" s="34"/>
    </row>
    <row r="1212" spans="10:11" ht="12">
      <c r="J1212" s="34"/>
      <c r="K1212" s="34"/>
    </row>
    <row r="1213" spans="10:11" ht="12">
      <c r="J1213" s="34"/>
      <c r="K1213" s="34"/>
    </row>
    <row r="1214" spans="10:11" ht="12">
      <c r="J1214" s="34"/>
      <c r="K1214" s="34"/>
    </row>
    <row r="1215" spans="10:11" ht="12">
      <c r="J1215" s="34"/>
      <c r="K1215" s="34"/>
    </row>
    <row r="1216" spans="10:11" ht="12">
      <c r="J1216" s="34"/>
      <c r="K1216" s="34"/>
    </row>
    <row r="1217" spans="10:11" ht="12">
      <c r="J1217" s="34"/>
      <c r="K1217" s="34"/>
    </row>
    <row r="1218" spans="10:11" ht="12">
      <c r="J1218" s="34"/>
      <c r="K1218" s="34"/>
    </row>
    <row r="1219" spans="10:11" ht="12">
      <c r="J1219" s="34"/>
      <c r="K1219" s="34"/>
    </row>
    <row r="1220" spans="10:11" ht="12">
      <c r="J1220" s="34"/>
      <c r="K1220" s="34"/>
    </row>
    <row r="1221" spans="10:11" ht="12">
      <c r="J1221" s="34"/>
      <c r="K1221" s="34"/>
    </row>
    <row r="1222" spans="10:11" ht="12">
      <c r="J1222" s="34"/>
      <c r="K1222" s="34"/>
    </row>
    <row r="1223" spans="10:11" ht="12">
      <c r="J1223" s="34"/>
      <c r="K1223" s="34"/>
    </row>
    <row r="1224" spans="10:11" ht="12">
      <c r="J1224" s="34"/>
      <c r="K1224" s="34"/>
    </row>
    <row r="1225" spans="10:11" ht="12">
      <c r="J1225" s="34"/>
      <c r="K1225" s="34"/>
    </row>
    <row r="1226" spans="10:11" ht="12">
      <c r="J1226" s="34"/>
      <c r="K1226" s="34"/>
    </row>
    <row r="1227" spans="10:11" ht="12">
      <c r="J1227" s="34"/>
      <c r="K1227" s="34"/>
    </row>
    <row r="1228" spans="10:11" ht="12">
      <c r="J1228" s="34"/>
      <c r="K1228" s="34"/>
    </row>
    <row r="1229" spans="10:11" ht="12">
      <c r="J1229" s="34"/>
      <c r="K1229" s="34"/>
    </row>
    <row r="1230" spans="10:11" ht="12">
      <c r="J1230" s="34"/>
      <c r="K1230" s="34"/>
    </row>
    <row r="1231" spans="10:11" ht="12">
      <c r="J1231" s="34"/>
      <c r="K1231" s="34"/>
    </row>
    <row r="1232" spans="10:11" ht="12">
      <c r="J1232" s="34"/>
      <c r="K1232" s="34"/>
    </row>
    <row r="1233" spans="10:11" ht="12">
      <c r="J1233" s="34"/>
      <c r="K1233" s="34"/>
    </row>
    <row r="1234" spans="10:11" ht="12">
      <c r="J1234" s="34"/>
      <c r="K1234" s="34"/>
    </row>
    <row r="1235" spans="10:11" ht="12">
      <c r="J1235" s="34"/>
      <c r="K1235" s="34"/>
    </row>
    <row r="1236" spans="10:11" ht="12">
      <c r="J1236" s="34"/>
      <c r="K1236" s="34"/>
    </row>
    <row r="1237" spans="10:11" ht="12">
      <c r="J1237" s="34"/>
      <c r="K1237" s="34"/>
    </row>
    <row r="1238" spans="10:11" ht="12">
      <c r="J1238" s="34"/>
      <c r="K1238" s="34"/>
    </row>
    <row r="1239" spans="10:11" ht="12">
      <c r="J1239" s="34"/>
      <c r="K1239" s="34"/>
    </row>
    <row r="1240" spans="10:11" ht="12">
      <c r="J1240" s="34"/>
      <c r="K1240" s="34"/>
    </row>
    <row r="1241" spans="10:11" ht="12">
      <c r="J1241" s="34"/>
      <c r="K1241" s="34"/>
    </row>
    <row r="1242" spans="10:11" ht="12">
      <c r="J1242" s="34"/>
      <c r="K1242" s="34"/>
    </row>
    <row r="1243" spans="10:11" ht="12">
      <c r="J1243" s="34"/>
      <c r="K1243" s="34"/>
    </row>
    <row r="1244" spans="10:11" ht="12">
      <c r="J1244" s="34"/>
      <c r="K1244" s="34"/>
    </row>
    <row r="1245" spans="10:11" ht="12">
      <c r="J1245" s="34"/>
      <c r="K1245" s="34"/>
    </row>
    <row r="1246" spans="10:11" ht="12">
      <c r="J1246" s="34"/>
      <c r="K1246" s="34"/>
    </row>
    <row r="1247" spans="10:11" ht="12">
      <c r="J1247" s="34"/>
      <c r="K1247" s="34"/>
    </row>
    <row r="1248" spans="10:11" ht="12">
      <c r="J1248" s="34"/>
      <c r="K1248" s="34"/>
    </row>
    <row r="1249" spans="10:11" ht="12">
      <c r="J1249" s="34"/>
      <c r="K1249" s="34"/>
    </row>
    <row r="1250" spans="10:11" ht="12">
      <c r="J1250" s="34"/>
      <c r="K1250" s="34"/>
    </row>
    <row r="1251" spans="10:11" ht="12">
      <c r="J1251" s="34"/>
      <c r="K1251" s="34"/>
    </row>
    <row r="1252" spans="10:11" ht="12">
      <c r="J1252" s="34"/>
      <c r="K1252" s="34"/>
    </row>
    <row r="1253" spans="10:11" ht="12">
      <c r="J1253" s="34"/>
      <c r="K1253" s="34"/>
    </row>
    <row r="1254" spans="10:11" ht="12">
      <c r="J1254" s="34"/>
      <c r="K1254" s="34"/>
    </row>
    <row r="1255" spans="10:11" ht="12">
      <c r="J1255" s="34"/>
      <c r="K1255" s="34"/>
    </row>
    <row r="1256" spans="10:11" ht="12">
      <c r="J1256" s="34"/>
      <c r="K1256" s="34"/>
    </row>
    <row r="1257" spans="10:11" ht="12">
      <c r="J1257" s="34"/>
      <c r="K1257" s="34"/>
    </row>
    <row r="1258" spans="10:11" ht="12">
      <c r="J1258" s="34"/>
      <c r="K1258" s="34"/>
    </row>
    <row r="1259" spans="10:11" ht="12">
      <c r="J1259" s="34"/>
      <c r="K1259" s="34"/>
    </row>
    <row r="1260" spans="10:11" ht="12">
      <c r="J1260" s="34"/>
      <c r="K1260" s="34"/>
    </row>
    <row r="1261" spans="10:11" ht="12">
      <c r="J1261" s="34"/>
      <c r="K1261" s="34"/>
    </row>
    <row r="1262" spans="10:11" ht="12">
      <c r="J1262" s="34"/>
      <c r="K1262" s="34"/>
    </row>
    <row r="1263" spans="10:11" ht="12">
      <c r="J1263" s="34"/>
      <c r="K1263" s="34"/>
    </row>
    <row r="1264" spans="10:11" ht="12">
      <c r="J1264" s="34"/>
      <c r="K1264" s="34"/>
    </row>
    <row r="1265" spans="10:11" ht="12">
      <c r="J1265" s="34"/>
      <c r="K1265" s="34"/>
    </row>
    <row r="1266" spans="10:11" ht="12">
      <c r="J1266" s="34"/>
      <c r="K1266" s="34"/>
    </row>
    <row r="1267" spans="10:11" ht="12">
      <c r="J1267" s="34"/>
      <c r="K1267" s="34"/>
    </row>
    <row r="1268" spans="10:11" ht="12">
      <c r="J1268" s="34"/>
      <c r="K1268" s="34"/>
    </row>
    <row r="1269" spans="10:11" ht="12">
      <c r="J1269" s="34"/>
      <c r="K1269" s="34"/>
    </row>
    <row r="1270" spans="10:11" ht="12">
      <c r="J1270" s="34"/>
      <c r="K1270" s="34"/>
    </row>
    <row r="1271" spans="10:11" ht="12">
      <c r="J1271" s="34"/>
      <c r="K1271" s="34"/>
    </row>
    <row r="1272" spans="10:11" ht="12">
      <c r="J1272" s="34"/>
      <c r="K1272" s="34"/>
    </row>
    <row r="1273" spans="10:11" ht="12">
      <c r="J1273" s="34"/>
      <c r="K1273" s="34"/>
    </row>
    <row r="1274" spans="10:11" ht="12">
      <c r="J1274" s="34"/>
      <c r="K1274" s="34"/>
    </row>
    <row r="1275" spans="10:11" ht="12">
      <c r="J1275" s="34"/>
      <c r="K1275" s="34"/>
    </row>
    <row r="1276" spans="10:11" ht="12">
      <c r="J1276" s="34"/>
      <c r="K1276" s="34"/>
    </row>
    <row r="1277" spans="10:11" ht="12">
      <c r="J1277" s="34"/>
      <c r="K1277" s="34"/>
    </row>
    <row r="1278" spans="10:11" ht="12">
      <c r="J1278" s="34"/>
      <c r="K1278" s="34"/>
    </row>
    <row r="1279" spans="10:11" ht="12">
      <c r="J1279" s="34"/>
      <c r="K1279" s="34"/>
    </row>
    <row r="1280" spans="10:11" ht="12">
      <c r="J1280" s="34"/>
      <c r="K1280" s="34"/>
    </row>
    <row r="1281" spans="10:11" ht="12">
      <c r="J1281" s="34"/>
      <c r="K1281" s="34"/>
    </row>
    <row r="1282" spans="10:11" ht="12">
      <c r="J1282" s="34"/>
      <c r="K1282" s="34"/>
    </row>
    <row r="1283" spans="10:11" ht="12">
      <c r="J1283" s="34"/>
      <c r="K1283" s="34"/>
    </row>
    <row r="1284" spans="10:11" ht="12">
      <c r="J1284" s="34"/>
      <c r="K1284" s="34"/>
    </row>
    <row r="1285" spans="10:11" ht="12">
      <c r="J1285" s="34"/>
      <c r="K1285" s="34"/>
    </row>
    <row r="1286" spans="10:11" ht="12">
      <c r="J1286" s="34"/>
      <c r="K1286" s="34"/>
    </row>
    <row r="1287" spans="10:11" ht="12">
      <c r="J1287" s="34"/>
      <c r="K1287" s="34"/>
    </row>
    <row r="1288" spans="10:11" ht="12">
      <c r="J1288" s="34"/>
      <c r="K1288" s="34"/>
    </row>
    <row r="1289" spans="10:11" ht="12">
      <c r="J1289" s="34"/>
      <c r="K1289" s="34"/>
    </row>
    <row r="1290" spans="10:11" ht="12">
      <c r="J1290" s="34"/>
      <c r="K1290" s="34"/>
    </row>
    <row r="1291" spans="10:11" ht="12">
      <c r="J1291" s="34"/>
      <c r="K1291" s="34"/>
    </row>
    <row r="1292" spans="10:11" ht="12">
      <c r="J1292" s="34"/>
      <c r="K1292" s="34"/>
    </row>
    <row r="1293" spans="10:11" ht="12">
      <c r="J1293" s="34"/>
      <c r="K1293" s="34"/>
    </row>
    <row r="1294" spans="10:11" ht="12">
      <c r="J1294" s="34"/>
      <c r="K1294" s="34"/>
    </row>
    <row r="1295" spans="10:11" ht="12">
      <c r="J1295" s="34"/>
      <c r="K1295" s="34"/>
    </row>
    <row r="1296" spans="10:11" ht="12">
      <c r="J1296" s="34"/>
      <c r="K1296" s="34"/>
    </row>
    <row r="1297" spans="10:11" ht="12">
      <c r="J1297" s="34"/>
      <c r="K1297" s="34"/>
    </row>
    <row r="1298" spans="10:11" ht="12">
      <c r="J1298" s="34"/>
      <c r="K1298" s="34"/>
    </row>
    <row r="1299" spans="10:11" ht="12">
      <c r="J1299" s="34"/>
      <c r="K1299" s="34"/>
    </row>
    <row r="1300" spans="10:11" ht="12">
      <c r="J1300" s="34"/>
      <c r="K1300" s="34"/>
    </row>
    <row r="1301" spans="10:11" ht="12">
      <c r="J1301" s="34"/>
      <c r="K1301" s="34"/>
    </row>
    <row r="1302" spans="10:11" ht="12">
      <c r="J1302" s="34"/>
      <c r="K1302" s="34"/>
    </row>
    <row r="1303" spans="10:11" ht="12">
      <c r="J1303" s="34"/>
      <c r="K1303" s="34"/>
    </row>
    <row r="1304" spans="10:11" ht="12">
      <c r="J1304" s="34"/>
      <c r="K1304" s="34"/>
    </row>
    <row r="1305" spans="10:11" ht="12">
      <c r="J1305" s="34"/>
      <c r="K1305" s="34"/>
    </row>
    <row r="1306" spans="10:11" ht="12">
      <c r="J1306" s="34"/>
      <c r="K1306" s="34"/>
    </row>
    <row r="1307" spans="10:11" ht="12">
      <c r="J1307" s="34"/>
      <c r="K1307" s="34"/>
    </row>
    <row r="1308" spans="10:11" ht="12">
      <c r="J1308" s="34"/>
      <c r="K1308" s="34"/>
    </row>
    <row r="1309" spans="10:11" ht="12">
      <c r="J1309" s="34"/>
      <c r="K1309" s="34"/>
    </row>
    <row r="1310" spans="10:11" ht="12">
      <c r="J1310" s="34"/>
      <c r="K1310" s="34"/>
    </row>
    <row r="1311" spans="10:11" ht="12">
      <c r="J1311" s="34"/>
      <c r="K1311" s="34"/>
    </row>
    <row r="1312" spans="10:11" ht="12">
      <c r="J1312" s="34"/>
      <c r="K1312" s="34"/>
    </row>
    <row r="1313" spans="10:11" ht="12">
      <c r="J1313" s="34"/>
      <c r="K1313" s="34"/>
    </row>
    <row r="1314" spans="10:11" ht="12">
      <c r="J1314" s="34"/>
      <c r="K1314" s="34"/>
    </row>
    <row r="1315" spans="10:11" ht="12">
      <c r="J1315" s="34"/>
      <c r="K1315" s="34"/>
    </row>
    <row r="1316" spans="10:11" ht="12">
      <c r="J1316" s="34"/>
      <c r="K1316" s="34"/>
    </row>
    <row r="1317" spans="10:11" ht="12">
      <c r="J1317" s="34"/>
      <c r="K1317" s="34"/>
    </row>
    <row r="1318" spans="10:11" ht="12">
      <c r="J1318" s="34"/>
      <c r="K1318" s="34"/>
    </row>
    <row r="1319" spans="10:11" ht="12">
      <c r="J1319" s="34"/>
      <c r="K1319" s="34"/>
    </row>
    <row r="1320" spans="10:11" ht="12">
      <c r="J1320" s="34"/>
      <c r="K1320" s="34"/>
    </row>
    <row r="1321" spans="10:11" ht="12">
      <c r="J1321" s="34"/>
      <c r="K1321" s="34"/>
    </row>
    <row r="1322" spans="10:11" ht="12">
      <c r="J1322" s="34"/>
      <c r="K1322" s="34"/>
    </row>
    <row r="1323" spans="10:11" ht="12">
      <c r="J1323" s="34"/>
      <c r="K1323" s="34"/>
    </row>
    <row r="1324" spans="10:11" ht="12">
      <c r="J1324" s="34"/>
      <c r="K1324" s="34"/>
    </row>
    <row r="1325" spans="10:11" ht="12">
      <c r="J1325" s="34"/>
      <c r="K1325" s="34"/>
    </row>
    <row r="1326" spans="10:11" ht="12">
      <c r="J1326" s="34"/>
      <c r="K1326" s="34"/>
    </row>
    <row r="1327" spans="10:11" ht="12">
      <c r="J1327" s="34"/>
      <c r="K1327" s="34"/>
    </row>
    <row r="1328" spans="10:11" ht="12">
      <c r="J1328" s="34"/>
      <c r="K1328" s="34"/>
    </row>
    <row r="1329" spans="10:11" ht="12">
      <c r="J1329" s="34"/>
      <c r="K1329" s="34"/>
    </row>
    <row r="1330" spans="10:11" ht="12">
      <c r="J1330" s="34"/>
      <c r="K1330" s="34"/>
    </row>
    <row r="1331" spans="10:11" ht="12">
      <c r="J1331" s="34"/>
      <c r="K1331" s="34"/>
    </row>
    <row r="1332" spans="10:11" ht="12">
      <c r="J1332" s="34"/>
      <c r="K1332" s="34"/>
    </row>
    <row r="1333" spans="10:11" ht="12">
      <c r="J1333" s="34"/>
      <c r="K1333" s="34"/>
    </row>
    <row r="1334" spans="10:11" ht="12">
      <c r="J1334" s="34"/>
      <c r="K1334" s="34"/>
    </row>
    <row r="1335" spans="10:11" ht="12">
      <c r="J1335" s="34"/>
      <c r="K1335" s="34"/>
    </row>
    <row r="1336" spans="10:11" ht="12">
      <c r="J1336" s="34"/>
      <c r="K1336" s="34"/>
    </row>
    <row r="1337" spans="10:11" ht="12">
      <c r="J1337" s="34"/>
      <c r="K1337" s="34"/>
    </row>
    <row r="1338" spans="10:11" ht="12">
      <c r="J1338" s="34"/>
      <c r="K1338" s="34"/>
    </row>
    <row r="1339" spans="10:11" ht="12">
      <c r="J1339" s="34"/>
      <c r="K1339" s="34"/>
    </row>
    <row r="1340" spans="10:11" ht="12">
      <c r="J1340" s="34"/>
      <c r="K1340" s="34"/>
    </row>
    <row r="1341" spans="10:11" ht="12">
      <c r="J1341" s="34"/>
      <c r="K1341" s="34"/>
    </row>
    <row r="1342" spans="10:11" ht="12">
      <c r="J1342" s="34"/>
      <c r="K1342" s="34"/>
    </row>
    <row r="1343" spans="10:11" ht="12">
      <c r="J1343" s="34"/>
      <c r="K1343" s="34"/>
    </row>
    <row r="1344" spans="10:11" ht="12">
      <c r="J1344" s="34"/>
      <c r="K1344" s="34"/>
    </row>
    <row r="1345" spans="10:11" ht="12">
      <c r="J1345" s="34"/>
      <c r="K1345" s="34"/>
    </row>
    <row r="1346" spans="10:11" ht="12">
      <c r="J1346" s="34"/>
      <c r="K1346" s="34"/>
    </row>
    <row r="1347" spans="10:11" ht="12">
      <c r="J1347" s="34"/>
      <c r="K1347" s="34"/>
    </row>
    <row r="1348" spans="10:11" ht="12">
      <c r="J1348" s="34"/>
      <c r="K1348" s="34"/>
    </row>
    <row r="1349" spans="10:11" ht="12">
      <c r="J1349" s="34"/>
      <c r="K1349" s="34"/>
    </row>
    <row r="1350" spans="10:11" ht="12">
      <c r="J1350" s="34"/>
      <c r="K1350" s="34"/>
    </row>
    <row r="1351" spans="10:11" ht="12">
      <c r="J1351" s="34"/>
      <c r="K1351" s="34"/>
    </row>
    <row r="1352" spans="10:11" ht="12">
      <c r="J1352" s="34"/>
      <c r="K1352" s="34"/>
    </row>
    <row r="1353" spans="10:11" ht="12">
      <c r="J1353" s="34"/>
      <c r="K1353" s="34"/>
    </row>
    <row r="1354" spans="10:11" ht="12">
      <c r="J1354" s="34"/>
      <c r="K1354" s="34"/>
    </row>
    <row r="1355" spans="10:11" ht="12">
      <c r="J1355" s="34"/>
      <c r="K1355" s="34"/>
    </row>
    <row r="1356" spans="10:11" ht="12">
      <c r="J1356" s="34"/>
      <c r="K1356" s="34"/>
    </row>
    <row r="1357" spans="10:11" ht="12">
      <c r="J1357" s="34"/>
      <c r="K1357" s="34"/>
    </row>
    <row r="1358" spans="10:11" ht="12">
      <c r="J1358" s="34"/>
      <c r="K1358" s="34"/>
    </row>
    <row r="1359" spans="10:11" ht="12">
      <c r="J1359" s="34"/>
      <c r="K1359" s="34"/>
    </row>
    <row r="1360" spans="10:11" ht="12">
      <c r="J1360" s="34"/>
      <c r="K1360" s="34"/>
    </row>
    <row r="1361" spans="10:11" ht="12">
      <c r="J1361" s="34"/>
      <c r="K1361" s="34"/>
    </row>
    <row r="1362" spans="10:11" ht="12">
      <c r="J1362" s="34"/>
      <c r="K1362" s="34"/>
    </row>
    <row r="1363" spans="10:11" ht="12">
      <c r="J1363" s="34"/>
      <c r="K1363" s="34"/>
    </row>
    <row r="1364" spans="10:11" ht="12">
      <c r="J1364" s="34"/>
      <c r="K1364" s="34"/>
    </row>
    <row r="1365" spans="10:11" ht="12">
      <c r="J1365" s="34"/>
      <c r="K1365" s="34"/>
    </row>
    <row r="1366" spans="10:11" ht="12">
      <c r="J1366" s="34"/>
      <c r="K1366" s="34"/>
    </row>
    <row r="1367" spans="10:11" ht="12">
      <c r="J1367" s="34"/>
      <c r="K1367" s="34"/>
    </row>
    <row r="1368" spans="10:11" ht="12">
      <c r="J1368" s="34"/>
      <c r="K1368" s="34"/>
    </row>
    <row r="1369" spans="10:11" ht="12">
      <c r="J1369" s="34"/>
      <c r="K1369" s="34"/>
    </row>
    <row r="1370" spans="10:11" ht="12">
      <c r="J1370" s="34"/>
      <c r="K1370" s="34"/>
    </row>
    <row r="1371" spans="10:11" ht="12">
      <c r="J1371" s="34"/>
      <c r="K1371" s="34"/>
    </row>
    <row r="1372" spans="10:11" ht="12">
      <c r="J1372" s="34"/>
      <c r="K1372" s="34"/>
    </row>
    <row r="1373" spans="10:11" ht="12">
      <c r="J1373" s="34"/>
      <c r="K1373" s="34"/>
    </row>
    <row r="1374" spans="10:11" ht="12">
      <c r="J1374" s="34"/>
      <c r="K1374" s="34"/>
    </row>
    <row r="1375" spans="10:11" ht="12">
      <c r="J1375" s="34"/>
      <c r="K1375" s="34"/>
    </row>
    <row r="1376" spans="10:11" ht="12">
      <c r="J1376" s="34"/>
      <c r="K1376" s="34"/>
    </row>
    <row r="1377" spans="10:11" ht="12">
      <c r="J1377" s="34"/>
      <c r="K1377" s="34"/>
    </row>
    <row r="1378" spans="10:11" ht="12">
      <c r="J1378" s="34"/>
      <c r="K1378" s="34"/>
    </row>
    <row r="1379" spans="10:11" ht="12">
      <c r="J1379" s="34"/>
      <c r="K1379" s="34"/>
    </row>
    <row r="1380" spans="10:11" ht="12">
      <c r="J1380" s="34"/>
      <c r="K1380" s="34"/>
    </row>
    <row r="1381" spans="10:11" ht="12">
      <c r="J1381" s="34"/>
      <c r="K1381" s="34"/>
    </row>
    <row r="1382" spans="10:11" ht="12">
      <c r="J1382" s="34"/>
      <c r="K1382" s="34"/>
    </row>
    <row r="1383" spans="10:11" ht="12">
      <c r="J1383" s="34"/>
      <c r="K1383" s="34"/>
    </row>
    <row r="1384" spans="10:11" ht="12">
      <c r="J1384" s="34"/>
      <c r="K1384" s="34"/>
    </row>
    <row r="1385" spans="10:11" ht="12">
      <c r="J1385" s="34"/>
      <c r="K1385" s="34"/>
    </row>
    <row r="1386" spans="10:11" ht="12">
      <c r="J1386" s="34"/>
      <c r="K1386" s="34"/>
    </row>
    <row r="1387" spans="10:11" ht="12">
      <c r="J1387" s="34"/>
      <c r="K1387" s="34"/>
    </row>
    <row r="1388" spans="10:11" ht="12">
      <c r="J1388" s="34"/>
      <c r="K1388" s="34"/>
    </row>
    <row r="1389" spans="10:11" ht="12">
      <c r="J1389" s="34"/>
      <c r="K1389" s="34"/>
    </row>
    <row r="1390" spans="10:11" ht="12">
      <c r="J1390" s="34"/>
      <c r="K1390" s="34"/>
    </row>
    <row r="1391" spans="10:11" ht="12">
      <c r="J1391" s="34"/>
      <c r="K1391" s="34"/>
    </row>
    <row r="1392" spans="10:11" ht="12">
      <c r="J1392" s="34"/>
      <c r="K1392" s="34"/>
    </row>
    <row r="1393" spans="10:11" ht="12">
      <c r="J1393" s="34"/>
      <c r="K1393" s="34"/>
    </row>
    <row r="1394" spans="10:11" ht="12">
      <c r="J1394" s="34"/>
      <c r="K1394" s="34"/>
    </row>
    <row r="1395" spans="10:11" ht="12">
      <c r="J1395" s="34"/>
      <c r="K1395" s="34"/>
    </row>
    <row r="1396" spans="10:11" ht="12">
      <c r="J1396" s="34"/>
      <c r="K1396" s="34"/>
    </row>
    <row r="1397" spans="10:11" ht="12">
      <c r="J1397" s="34"/>
      <c r="K1397" s="34"/>
    </row>
    <row r="1398" spans="10:11" ht="12">
      <c r="J1398" s="34"/>
      <c r="K1398" s="34"/>
    </row>
    <row r="1399" spans="10:11" ht="12">
      <c r="J1399" s="34"/>
      <c r="K1399" s="34"/>
    </row>
    <row r="1400" spans="10:11" ht="12">
      <c r="J1400" s="34"/>
      <c r="K1400" s="34"/>
    </row>
    <row r="1401" spans="10:11" ht="12">
      <c r="J1401" s="34"/>
      <c r="K1401" s="34"/>
    </row>
    <row r="1402" spans="10:11" ht="12">
      <c r="J1402" s="34"/>
      <c r="K1402" s="34"/>
    </row>
    <row r="1403" spans="10:11" ht="12">
      <c r="J1403" s="34"/>
      <c r="K1403" s="34"/>
    </row>
    <row r="1404" spans="10:11" ht="12">
      <c r="J1404" s="34"/>
      <c r="K1404" s="34"/>
    </row>
    <row r="1405" spans="10:11" ht="12">
      <c r="J1405" s="34"/>
      <c r="K1405" s="34"/>
    </row>
    <row r="1406" spans="10:11" ht="12">
      <c r="J1406" s="34"/>
      <c r="K1406" s="34"/>
    </row>
    <row r="1407" spans="10:11" ht="12">
      <c r="J1407" s="34"/>
      <c r="K1407" s="34"/>
    </row>
    <row r="1408" spans="10:11" ht="12">
      <c r="J1408" s="34"/>
      <c r="K1408" s="34"/>
    </row>
    <row r="1409" spans="10:11" ht="12">
      <c r="J1409" s="34"/>
      <c r="K1409" s="34"/>
    </row>
    <row r="1410" spans="10:11" ht="12">
      <c r="J1410" s="34"/>
      <c r="K1410" s="34"/>
    </row>
    <row r="1411" spans="10:11" ht="12">
      <c r="J1411" s="34"/>
      <c r="K1411" s="34"/>
    </row>
    <row r="1412" spans="10:11" ht="12">
      <c r="J1412" s="34"/>
      <c r="K1412" s="34"/>
    </row>
    <row r="1413" spans="10:11" ht="12">
      <c r="J1413" s="34"/>
      <c r="K1413" s="34"/>
    </row>
    <row r="1414" spans="10:11" ht="12">
      <c r="J1414" s="34"/>
      <c r="K1414" s="34"/>
    </row>
    <row r="1415" spans="10:11" ht="12">
      <c r="J1415" s="34"/>
      <c r="K1415" s="34"/>
    </row>
    <row r="1416" spans="10:11" ht="12">
      <c r="J1416" s="34"/>
      <c r="K1416" s="34"/>
    </row>
    <row r="1417" spans="10:11" ht="12">
      <c r="J1417" s="34"/>
      <c r="K1417" s="34"/>
    </row>
    <row r="1418" spans="10:11" ht="12">
      <c r="J1418" s="34"/>
      <c r="K1418" s="34"/>
    </row>
    <row r="1419" spans="10:11" ht="12">
      <c r="J1419" s="34"/>
      <c r="K1419" s="34"/>
    </row>
    <row r="1420" spans="10:11" ht="12">
      <c r="J1420" s="34"/>
      <c r="K1420" s="34"/>
    </row>
    <row r="1421" spans="10:11" ht="12">
      <c r="J1421" s="34"/>
      <c r="K1421" s="34"/>
    </row>
    <row r="1422" spans="10:11" ht="12">
      <c r="J1422" s="34"/>
      <c r="K1422" s="34"/>
    </row>
    <row r="1423" spans="10:11" ht="12">
      <c r="J1423" s="34"/>
      <c r="K1423" s="34"/>
    </row>
    <row r="1424" spans="10:11" ht="12">
      <c r="J1424" s="34"/>
      <c r="K1424" s="34"/>
    </row>
    <row r="1425" spans="10:11" ht="12">
      <c r="J1425" s="34"/>
      <c r="K1425" s="34"/>
    </row>
    <row r="1426" spans="10:11" ht="12">
      <c r="J1426" s="34"/>
      <c r="K1426" s="34"/>
    </row>
    <row r="1427" spans="10:11" ht="12">
      <c r="J1427" s="34"/>
      <c r="K1427" s="34"/>
    </row>
    <row r="1428" spans="10:11" ht="12">
      <c r="J1428" s="34"/>
      <c r="K1428" s="34"/>
    </row>
    <row r="1429" spans="10:11" ht="12">
      <c r="J1429" s="34"/>
      <c r="K1429" s="34"/>
    </row>
    <row r="1430" spans="10:11" ht="12">
      <c r="J1430" s="34"/>
      <c r="K1430" s="34"/>
    </row>
    <row r="1431" spans="10:11" ht="12">
      <c r="J1431" s="34"/>
      <c r="K1431" s="34"/>
    </row>
    <row r="1432" spans="10:11" ht="12">
      <c r="J1432" s="34"/>
      <c r="K1432" s="34"/>
    </row>
    <row r="1433" spans="10:11" ht="12">
      <c r="J1433" s="34"/>
      <c r="K1433" s="34"/>
    </row>
    <row r="1434" spans="10:11" ht="12">
      <c r="J1434" s="34"/>
      <c r="K1434" s="34"/>
    </row>
    <row r="1435" spans="10:11" ht="12">
      <c r="J1435" s="34"/>
      <c r="K1435" s="34"/>
    </row>
    <row r="1436" spans="10:11" ht="12">
      <c r="J1436" s="34"/>
      <c r="K1436" s="34"/>
    </row>
    <row r="1437" spans="10:11" ht="12">
      <c r="J1437" s="34"/>
      <c r="K1437" s="34"/>
    </row>
    <row r="1438" spans="10:11" ht="12">
      <c r="J1438" s="34"/>
      <c r="K1438" s="34"/>
    </row>
    <row r="1439" spans="10:11" ht="12">
      <c r="J1439" s="34"/>
      <c r="K1439" s="34"/>
    </row>
    <row r="1440" spans="10:11" ht="12">
      <c r="J1440" s="34"/>
      <c r="K1440" s="34"/>
    </row>
    <row r="1441" spans="10:11" ht="12">
      <c r="J1441" s="34"/>
      <c r="K1441" s="34"/>
    </row>
    <row r="1442" spans="10:11" ht="12">
      <c r="J1442" s="34"/>
      <c r="K1442" s="34"/>
    </row>
    <row r="1443" spans="10:11" ht="12">
      <c r="J1443" s="34"/>
      <c r="K1443" s="34"/>
    </row>
    <row r="1444" spans="10:11" ht="12">
      <c r="J1444" s="34"/>
      <c r="K1444" s="34"/>
    </row>
    <row r="1445" spans="10:11" ht="12">
      <c r="J1445" s="34"/>
      <c r="K1445" s="34"/>
    </row>
    <row r="1446" spans="10:11" ht="12">
      <c r="J1446" s="34"/>
      <c r="K1446" s="34"/>
    </row>
    <row r="1447" spans="10:11" ht="12">
      <c r="J1447" s="34"/>
      <c r="K1447" s="34"/>
    </row>
    <row r="1448" spans="10:11" ht="12">
      <c r="J1448" s="34"/>
      <c r="K1448" s="34"/>
    </row>
    <row r="1449" spans="10:11" ht="12">
      <c r="J1449" s="34"/>
      <c r="K1449" s="34"/>
    </row>
    <row r="1450" spans="10:11" ht="12">
      <c r="J1450" s="34"/>
      <c r="K1450" s="34"/>
    </row>
    <row r="1451" spans="10:11" ht="12">
      <c r="J1451" s="34"/>
      <c r="K1451" s="34"/>
    </row>
    <row r="1452" spans="10:11" ht="12">
      <c r="J1452" s="34"/>
      <c r="K1452" s="34"/>
    </row>
    <row r="1453" spans="10:11" ht="12">
      <c r="J1453" s="34"/>
      <c r="K1453" s="34"/>
    </row>
    <row r="1454" spans="10:11" ht="12">
      <c r="J1454" s="34"/>
      <c r="K1454" s="34"/>
    </row>
    <row r="1455" spans="10:11" ht="12">
      <c r="J1455" s="34"/>
      <c r="K1455" s="34"/>
    </row>
    <row r="1456" spans="10:11" ht="12">
      <c r="J1456" s="34"/>
      <c r="K1456" s="34"/>
    </row>
    <row r="1457" spans="10:11" ht="12">
      <c r="J1457" s="34"/>
      <c r="K1457" s="34"/>
    </row>
    <row r="1458" spans="10:11" ht="12">
      <c r="J1458" s="34"/>
      <c r="K1458" s="34"/>
    </row>
    <row r="1459" spans="10:11" ht="12">
      <c r="J1459" s="34"/>
      <c r="K1459" s="34"/>
    </row>
    <row r="1460" spans="10:11" ht="12">
      <c r="J1460" s="34"/>
      <c r="K1460" s="34"/>
    </row>
    <row r="1461" spans="10:11" ht="12">
      <c r="J1461" s="34"/>
      <c r="K1461" s="34"/>
    </row>
    <row r="1462" spans="10:11" ht="12">
      <c r="J1462" s="34"/>
      <c r="K1462" s="34"/>
    </row>
    <row r="1463" spans="10:11" ht="12">
      <c r="J1463" s="34"/>
      <c r="K1463" s="34"/>
    </row>
    <row r="1464" spans="10:11" ht="12">
      <c r="J1464" s="34"/>
      <c r="K1464" s="34"/>
    </row>
    <row r="1465" spans="10:11" ht="12">
      <c r="J1465" s="34"/>
      <c r="K1465" s="34"/>
    </row>
    <row r="1466" spans="10:11" ht="12">
      <c r="J1466" s="34"/>
      <c r="K1466" s="34"/>
    </row>
    <row r="1467" spans="10:11" ht="12">
      <c r="J1467" s="34"/>
      <c r="K1467" s="34"/>
    </row>
    <row r="1468" spans="10:11" ht="12">
      <c r="J1468" s="34"/>
      <c r="K1468" s="34"/>
    </row>
    <row r="1469" spans="10:11" ht="12">
      <c r="J1469" s="34"/>
      <c r="K1469" s="34"/>
    </row>
    <row r="1470" spans="10:11" ht="12">
      <c r="J1470" s="34"/>
      <c r="K1470" s="34"/>
    </row>
    <row r="1471" spans="10:11" ht="12">
      <c r="J1471" s="34"/>
      <c r="K1471" s="34"/>
    </row>
    <row r="1472" spans="10:11" ht="12">
      <c r="J1472" s="34"/>
      <c r="K1472" s="34"/>
    </row>
    <row r="1473" spans="10:11" ht="12">
      <c r="J1473" s="34"/>
      <c r="K1473" s="34"/>
    </row>
    <row r="1474" spans="10:11" ht="12">
      <c r="J1474" s="34"/>
      <c r="K1474" s="34"/>
    </row>
    <row r="1475" spans="10:11" ht="12">
      <c r="J1475" s="34"/>
      <c r="K1475" s="34"/>
    </row>
    <row r="1476" spans="10:11" ht="12">
      <c r="J1476" s="34"/>
      <c r="K1476" s="34"/>
    </row>
    <row r="1477" spans="10:11" ht="12">
      <c r="J1477" s="34"/>
      <c r="K1477" s="34"/>
    </row>
    <row r="1478" spans="10:11" ht="12">
      <c r="J1478" s="34"/>
      <c r="K1478" s="34"/>
    </row>
    <row r="1479" spans="10:11" ht="12">
      <c r="J1479" s="34"/>
      <c r="K1479" s="34"/>
    </row>
    <row r="1480" spans="10:11" ht="12">
      <c r="J1480" s="34"/>
      <c r="K1480" s="34"/>
    </row>
    <row r="1481" spans="10:11" ht="12">
      <c r="J1481" s="34"/>
      <c r="K1481" s="34"/>
    </row>
    <row r="1482" spans="10:11" ht="12">
      <c r="J1482" s="34"/>
      <c r="K1482" s="34"/>
    </row>
    <row r="1483" spans="10:11" ht="12">
      <c r="J1483" s="34"/>
      <c r="K1483" s="34"/>
    </row>
    <row r="1484" spans="10:11" ht="12">
      <c r="J1484" s="34"/>
      <c r="K1484" s="34"/>
    </row>
    <row r="1485" spans="10:11" ht="12">
      <c r="J1485" s="34"/>
      <c r="K1485" s="34"/>
    </row>
    <row r="1486" spans="10:11" ht="12">
      <c r="J1486" s="34"/>
      <c r="K1486" s="34"/>
    </row>
    <row r="1487" spans="10:11" ht="12">
      <c r="J1487" s="34"/>
      <c r="K1487" s="34"/>
    </row>
    <row r="1488" spans="10:11" ht="12">
      <c r="J1488" s="34"/>
      <c r="K1488" s="34"/>
    </row>
    <row r="1489" spans="10:11" ht="12">
      <c r="J1489" s="34"/>
      <c r="K1489" s="34"/>
    </row>
    <row r="1490" spans="10:11" ht="12">
      <c r="J1490" s="34"/>
      <c r="K1490" s="34"/>
    </row>
    <row r="1491" spans="10:11" ht="12">
      <c r="J1491" s="34"/>
      <c r="K1491" s="34"/>
    </row>
    <row r="1492" spans="10:11" ht="12">
      <c r="J1492" s="34"/>
      <c r="K1492" s="34"/>
    </row>
    <row r="1493" spans="10:11" ht="12">
      <c r="J1493" s="34"/>
      <c r="K1493" s="34"/>
    </row>
    <row r="1494" spans="10:11" ht="12">
      <c r="J1494" s="34"/>
      <c r="K1494" s="34"/>
    </row>
    <row r="1495" spans="10:11" ht="12">
      <c r="J1495" s="34"/>
      <c r="K1495" s="34"/>
    </row>
    <row r="1496" spans="10:11" ht="12">
      <c r="J1496" s="34"/>
      <c r="K1496" s="34"/>
    </row>
    <row r="1497" spans="10:11" ht="12">
      <c r="J1497" s="34"/>
      <c r="K1497" s="34"/>
    </row>
    <row r="1498" spans="10:11" ht="12">
      <c r="J1498" s="34"/>
      <c r="K1498" s="34"/>
    </row>
    <row r="1499" spans="10:11" ht="12">
      <c r="J1499" s="34"/>
      <c r="K1499" s="34"/>
    </row>
    <row r="1500" spans="10:11" ht="12">
      <c r="J1500" s="34"/>
      <c r="K1500" s="34"/>
    </row>
    <row r="1501" spans="10:11" ht="12">
      <c r="J1501" s="34"/>
      <c r="K1501" s="34"/>
    </row>
    <row r="1502" spans="10:11" ht="12">
      <c r="J1502" s="34"/>
      <c r="K1502" s="34"/>
    </row>
    <row r="1503" spans="10:11" ht="12">
      <c r="J1503" s="34"/>
      <c r="K1503" s="34"/>
    </row>
    <row r="1504" spans="10:11" ht="12">
      <c r="J1504" s="34"/>
      <c r="K1504" s="34"/>
    </row>
    <row r="1505" spans="10:11" ht="12">
      <c r="J1505" s="34"/>
      <c r="K1505" s="34"/>
    </row>
    <row r="1506" spans="10:11" ht="12">
      <c r="J1506" s="34"/>
      <c r="K1506" s="34"/>
    </row>
    <row r="1507" spans="10:11" ht="12">
      <c r="J1507" s="34"/>
      <c r="K1507" s="34"/>
    </row>
    <row r="1508" spans="10:11" ht="12">
      <c r="J1508" s="34"/>
      <c r="K1508" s="34"/>
    </row>
    <row r="1509" spans="10:11" ht="12">
      <c r="J1509" s="34"/>
      <c r="K1509" s="34"/>
    </row>
    <row r="1510" spans="10:11" ht="12">
      <c r="J1510" s="34"/>
      <c r="K1510" s="34"/>
    </row>
    <row r="1511" spans="10:11" ht="12">
      <c r="J1511" s="34"/>
      <c r="K1511" s="34"/>
    </row>
    <row r="1512" spans="10:11" ht="12">
      <c r="J1512" s="34"/>
      <c r="K1512" s="34"/>
    </row>
    <row r="1513" spans="10:11" ht="12">
      <c r="J1513" s="34"/>
      <c r="K1513" s="34"/>
    </row>
    <row r="1514" spans="10:11" ht="12">
      <c r="J1514" s="34"/>
      <c r="K1514" s="34"/>
    </row>
    <row r="1515" spans="10:11" ht="12">
      <c r="J1515" s="34"/>
      <c r="K1515" s="34"/>
    </row>
    <row r="1516" spans="10:11" ht="12">
      <c r="J1516" s="34"/>
      <c r="K1516" s="34"/>
    </row>
    <row r="1517" spans="10:11" ht="12">
      <c r="J1517" s="34"/>
      <c r="K1517" s="34"/>
    </row>
    <row r="1518" spans="10:11" ht="12">
      <c r="J1518" s="34"/>
      <c r="K1518" s="34"/>
    </row>
    <row r="1519" spans="10:11" ht="12">
      <c r="J1519" s="34"/>
      <c r="K1519" s="34"/>
    </row>
    <row r="1520" spans="10:11" ht="12">
      <c r="J1520" s="34"/>
      <c r="K1520" s="34"/>
    </row>
    <row r="1521" spans="10:11" ht="12">
      <c r="J1521" s="34"/>
      <c r="K1521" s="34"/>
    </row>
    <row r="1522" spans="10:11" ht="12">
      <c r="J1522" s="34"/>
      <c r="K1522" s="34"/>
    </row>
    <row r="1523" spans="10:11" ht="12">
      <c r="J1523" s="34"/>
      <c r="K1523" s="34"/>
    </row>
    <row r="1524" spans="10:11" ht="12">
      <c r="J1524" s="34"/>
      <c r="K1524" s="34"/>
    </row>
    <row r="1525" spans="10:11" ht="12">
      <c r="J1525" s="34"/>
      <c r="K1525" s="34"/>
    </row>
    <row r="1526" spans="10:11" ht="12">
      <c r="J1526" s="34"/>
      <c r="K1526" s="34"/>
    </row>
    <row r="1527" spans="10:11" ht="12">
      <c r="J1527" s="34"/>
      <c r="K1527" s="34"/>
    </row>
    <row r="1528" spans="10:11" ht="12">
      <c r="J1528" s="34"/>
      <c r="K1528" s="34"/>
    </row>
    <row r="1529" spans="10:11" ht="12">
      <c r="J1529" s="34"/>
      <c r="K1529" s="34"/>
    </row>
    <row r="1530" spans="10:11" ht="12">
      <c r="J1530" s="34"/>
      <c r="K1530" s="34"/>
    </row>
    <row r="1531" spans="10:11" ht="12">
      <c r="J1531" s="34"/>
      <c r="K1531" s="34"/>
    </row>
    <row r="1532" spans="10:11" ht="12">
      <c r="J1532" s="34"/>
      <c r="K1532" s="34"/>
    </row>
    <row r="1533" spans="10:11" ht="12">
      <c r="J1533" s="34"/>
      <c r="K1533" s="34"/>
    </row>
    <row r="1534" spans="10:11" ht="12">
      <c r="J1534" s="34"/>
      <c r="K1534" s="34"/>
    </row>
    <row r="1535" spans="10:11" ht="12">
      <c r="J1535" s="34"/>
      <c r="K1535" s="34"/>
    </row>
    <row r="1536" spans="10:11" ht="12">
      <c r="J1536" s="34"/>
      <c r="K1536" s="34"/>
    </row>
    <row r="1537" spans="10:11" ht="12">
      <c r="J1537" s="34"/>
      <c r="K1537" s="34"/>
    </row>
    <row r="1538" spans="10:11" ht="12">
      <c r="J1538" s="34"/>
      <c r="K1538" s="34"/>
    </row>
    <row r="1539" spans="10:11" ht="12">
      <c r="J1539" s="34"/>
      <c r="K1539" s="34"/>
    </row>
    <row r="1540" spans="10:11" ht="12">
      <c r="J1540" s="34"/>
      <c r="K1540" s="34"/>
    </row>
    <row r="1541" spans="10:11" ht="12">
      <c r="J1541" s="34"/>
      <c r="K1541" s="34"/>
    </row>
    <row r="1542" spans="10:11" ht="12">
      <c r="J1542" s="34"/>
      <c r="K1542" s="34"/>
    </row>
    <row r="1543" spans="10:11" ht="12">
      <c r="J1543" s="34"/>
      <c r="K1543" s="34"/>
    </row>
    <row r="1544" spans="10:11" ht="12">
      <c r="J1544" s="34"/>
      <c r="K1544" s="34"/>
    </row>
    <row r="1545" spans="10:11" ht="12">
      <c r="J1545" s="34"/>
      <c r="K1545" s="34"/>
    </row>
    <row r="1546" spans="10:11" ht="12">
      <c r="J1546" s="34"/>
      <c r="K1546" s="34"/>
    </row>
    <row r="1547" spans="10:11" ht="12">
      <c r="J1547" s="34"/>
      <c r="K1547" s="34"/>
    </row>
    <row r="1548" spans="10:11" ht="12">
      <c r="J1548" s="34"/>
      <c r="K1548" s="34"/>
    </row>
    <row r="1549" spans="10:11" ht="12">
      <c r="J1549" s="34"/>
      <c r="K1549" s="34"/>
    </row>
    <row r="1550" spans="10:11" ht="12">
      <c r="J1550" s="34"/>
      <c r="K1550" s="34"/>
    </row>
    <row r="1551" spans="10:11" ht="12">
      <c r="J1551" s="34"/>
      <c r="K1551" s="34"/>
    </row>
    <row r="1552" spans="10:11" ht="12">
      <c r="J1552" s="34"/>
      <c r="K1552" s="34"/>
    </row>
    <row r="1553" spans="10:11" ht="12">
      <c r="J1553" s="34"/>
      <c r="K1553" s="34"/>
    </row>
    <row r="1554" spans="10:11" ht="12">
      <c r="J1554" s="34"/>
      <c r="K1554" s="34"/>
    </row>
    <row r="1555" spans="10:11" ht="12">
      <c r="J1555" s="34"/>
      <c r="K1555" s="34"/>
    </row>
    <row r="1556" spans="10:11" ht="12">
      <c r="J1556" s="34"/>
      <c r="K1556" s="34"/>
    </row>
    <row r="1557" spans="10:11" ht="12">
      <c r="J1557" s="34"/>
      <c r="K1557" s="34"/>
    </row>
    <row r="1558" spans="10:11" ht="12">
      <c r="J1558" s="34"/>
      <c r="K1558" s="34"/>
    </row>
    <row r="1559" spans="10:11" ht="12">
      <c r="J1559" s="34"/>
      <c r="K1559" s="34"/>
    </row>
    <row r="1560" spans="10:11" ht="12">
      <c r="J1560" s="34"/>
      <c r="K1560" s="34"/>
    </row>
    <row r="1561" spans="10:11" ht="12">
      <c r="J1561" s="34"/>
      <c r="K1561" s="34"/>
    </row>
    <row r="1562" spans="10:11" ht="12">
      <c r="J1562" s="34"/>
      <c r="K1562" s="34"/>
    </row>
    <row r="1563" spans="10:11" ht="12">
      <c r="J1563" s="34"/>
      <c r="K1563" s="34"/>
    </row>
    <row r="1564" spans="10:11" ht="12">
      <c r="J1564" s="34"/>
      <c r="K1564" s="34"/>
    </row>
    <row r="1565" spans="10:11" ht="12">
      <c r="J1565" s="34"/>
      <c r="K1565" s="34"/>
    </row>
    <row r="1566" spans="10:11" ht="12">
      <c r="J1566" s="34"/>
      <c r="K1566" s="34"/>
    </row>
    <row r="1567" spans="10:11" ht="12">
      <c r="J1567" s="34"/>
      <c r="K1567" s="34"/>
    </row>
    <row r="1568" spans="10:11" ht="12">
      <c r="J1568" s="34"/>
      <c r="K1568" s="34"/>
    </row>
    <row r="1569" spans="10:11" ht="12">
      <c r="J1569" s="34"/>
      <c r="K1569" s="34"/>
    </row>
    <row r="1570" spans="10:11" ht="12">
      <c r="J1570" s="34"/>
      <c r="K1570" s="34"/>
    </row>
    <row r="1571" spans="10:11" ht="12">
      <c r="J1571" s="34"/>
      <c r="K1571" s="34"/>
    </row>
    <row r="1572" spans="10:11" ht="12">
      <c r="J1572" s="34"/>
      <c r="K1572" s="34"/>
    </row>
    <row r="1573" spans="10:11" ht="12">
      <c r="J1573" s="34"/>
      <c r="K1573" s="34"/>
    </row>
    <row r="1574" spans="10:11" ht="12">
      <c r="J1574" s="34"/>
      <c r="K1574" s="34"/>
    </row>
    <row r="1575" spans="10:11" ht="12">
      <c r="J1575" s="34"/>
      <c r="K1575" s="34"/>
    </row>
    <row r="1576" spans="10:11" ht="12">
      <c r="J1576" s="34"/>
      <c r="K1576" s="34"/>
    </row>
    <row r="1577" spans="10:11" ht="12">
      <c r="J1577" s="34"/>
      <c r="K1577" s="34"/>
    </row>
    <row r="1578" spans="10:11" ht="12">
      <c r="J1578" s="34"/>
      <c r="K1578" s="34"/>
    </row>
    <row r="1579" spans="10:11" ht="12">
      <c r="J1579" s="34"/>
      <c r="K1579" s="34"/>
    </row>
    <row r="1580" spans="10:11" ht="12">
      <c r="J1580" s="34"/>
      <c r="K1580" s="34"/>
    </row>
    <row r="1581" spans="10:11" ht="12">
      <c r="J1581" s="34"/>
      <c r="K1581" s="34"/>
    </row>
    <row r="1582" spans="10:11" ht="12">
      <c r="J1582" s="34"/>
      <c r="K1582" s="34"/>
    </row>
    <row r="1583" spans="10:11" ht="12">
      <c r="J1583" s="34"/>
      <c r="K1583" s="34"/>
    </row>
    <row r="1584" spans="10:11" ht="12">
      <c r="J1584" s="34"/>
      <c r="K1584" s="34"/>
    </row>
    <row r="1585" spans="10:11" ht="12">
      <c r="J1585" s="34"/>
      <c r="K1585" s="34"/>
    </row>
    <row r="1586" spans="10:11" ht="12">
      <c r="J1586" s="34"/>
      <c r="K1586" s="34"/>
    </row>
    <row r="1587" spans="10:11" ht="12">
      <c r="J1587" s="34"/>
      <c r="K1587" s="34"/>
    </row>
    <row r="1588" spans="10:11" ht="12">
      <c r="J1588" s="34"/>
      <c r="K1588" s="34"/>
    </row>
    <row r="1589" spans="10:11" ht="12">
      <c r="J1589" s="34"/>
      <c r="K1589" s="34"/>
    </row>
    <row r="1590" spans="10:11" ht="12">
      <c r="J1590" s="34"/>
      <c r="K1590" s="34"/>
    </row>
    <row r="1591" spans="10:11" ht="12">
      <c r="J1591" s="34"/>
      <c r="K1591" s="34"/>
    </row>
    <row r="1592" spans="10:11" ht="12">
      <c r="J1592" s="34"/>
      <c r="K1592" s="34"/>
    </row>
    <row r="1593" spans="10:11" ht="12">
      <c r="J1593" s="34"/>
      <c r="K1593" s="34"/>
    </row>
    <row r="1594" spans="10:11" ht="12">
      <c r="J1594" s="34"/>
      <c r="K1594" s="34"/>
    </row>
    <row r="1595" spans="10:11" ht="12">
      <c r="J1595" s="34"/>
      <c r="K1595" s="34"/>
    </row>
    <row r="1596" spans="10:11" ht="12">
      <c r="J1596" s="34"/>
      <c r="K1596" s="34"/>
    </row>
    <row r="1597" spans="10:11" ht="12">
      <c r="J1597" s="34"/>
      <c r="K1597" s="34"/>
    </row>
    <row r="1598" spans="10:11" ht="12">
      <c r="J1598" s="34"/>
      <c r="K1598" s="34"/>
    </row>
    <row r="1599" spans="10:11" ht="12">
      <c r="J1599" s="34"/>
      <c r="K1599" s="34"/>
    </row>
    <row r="1600" spans="10:11" ht="12">
      <c r="J1600" s="34"/>
      <c r="K1600" s="34"/>
    </row>
    <row r="1601" spans="10:11" ht="12">
      <c r="J1601" s="34"/>
      <c r="K1601" s="34"/>
    </row>
    <row r="1602" spans="10:11" ht="12">
      <c r="J1602" s="34"/>
      <c r="K1602" s="34"/>
    </row>
    <row r="1603" spans="10:11" ht="12">
      <c r="J1603" s="34"/>
      <c r="K1603" s="34"/>
    </row>
    <row r="1604" spans="10:11" ht="12">
      <c r="J1604" s="34"/>
      <c r="K1604" s="34"/>
    </row>
    <row r="1605" spans="10:11" ht="12">
      <c r="J1605" s="34"/>
      <c r="K1605" s="34"/>
    </row>
    <row r="1606" spans="10:11" ht="12">
      <c r="J1606" s="34"/>
      <c r="K1606" s="34"/>
    </row>
    <row r="1607" spans="10:11" ht="12">
      <c r="J1607" s="34"/>
      <c r="K1607" s="34"/>
    </row>
    <row r="1608" spans="10:11" ht="12">
      <c r="J1608" s="34"/>
      <c r="K1608" s="34"/>
    </row>
    <row r="1609" spans="10:11" ht="12">
      <c r="J1609" s="34"/>
      <c r="K1609" s="34"/>
    </row>
    <row r="1610" spans="10:11" ht="12">
      <c r="J1610" s="34"/>
      <c r="K1610" s="34"/>
    </row>
    <row r="1611" spans="10:11" ht="12">
      <c r="J1611" s="34"/>
      <c r="K1611" s="34"/>
    </row>
    <row r="1612" spans="10:11" ht="12">
      <c r="J1612" s="34"/>
      <c r="K1612" s="34"/>
    </row>
    <row r="1613" spans="10:11" ht="12">
      <c r="J1613" s="34"/>
      <c r="K1613" s="34"/>
    </row>
    <row r="1614" spans="10:11" ht="12">
      <c r="J1614" s="34"/>
      <c r="K1614" s="34"/>
    </row>
    <row r="1615" spans="10:11" ht="12">
      <c r="J1615" s="34"/>
      <c r="K1615" s="34"/>
    </row>
    <row r="1616" spans="10:11" ht="12">
      <c r="J1616" s="34"/>
      <c r="K1616" s="34"/>
    </row>
    <row r="1617" spans="10:11" ht="12">
      <c r="J1617" s="34"/>
      <c r="K1617" s="34"/>
    </row>
    <row r="1618" spans="10:11" ht="12">
      <c r="J1618" s="34"/>
      <c r="K1618" s="34"/>
    </row>
    <row r="1619" spans="10:11" ht="12">
      <c r="J1619" s="34"/>
      <c r="K1619" s="34"/>
    </row>
    <row r="1620" spans="10:11" ht="12">
      <c r="J1620" s="34"/>
      <c r="K1620" s="34"/>
    </row>
    <row r="1621" spans="10:11" ht="12">
      <c r="J1621" s="34"/>
      <c r="K1621" s="34"/>
    </row>
    <row r="1622" spans="10:11" ht="12">
      <c r="J1622" s="34"/>
      <c r="K1622" s="34"/>
    </row>
    <row r="1623" spans="10:11" ht="12">
      <c r="J1623" s="34"/>
      <c r="K1623" s="34"/>
    </row>
    <row r="1624" spans="10:11" ht="12">
      <c r="J1624" s="34"/>
      <c r="K1624" s="34"/>
    </row>
    <row r="1625" spans="10:11" ht="12">
      <c r="J1625" s="34"/>
      <c r="K1625" s="34"/>
    </row>
    <row r="1626" spans="10:11" ht="12">
      <c r="J1626" s="34"/>
      <c r="K1626" s="34"/>
    </row>
    <row r="1627" spans="10:11" ht="12">
      <c r="J1627" s="34"/>
      <c r="K1627" s="34"/>
    </row>
    <row r="1628" spans="10:11" ht="12">
      <c r="J1628" s="34"/>
      <c r="K1628" s="34"/>
    </row>
    <row r="1629" spans="10:11" ht="12">
      <c r="J1629" s="34"/>
      <c r="K1629" s="34"/>
    </row>
    <row r="1630" spans="10:11" ht="12">
      <c r="J1630" s="34"/>
      <c r="K1630" s="34"/>
    </row>
    <row r="1631" spans="10:11" ht="12">
      <c r="J1631" s="34"/>
      <c r="K1631" s="34"/>
    </row>
    <row r="1632" spans="10:11" ht="12">
      <c r="J1632" s="34"/>
      <c r="K1632" s="34"/>
    </row>
    <row r="1633" spans="10:11" ht="12">
      <c r="J1633" s="34"/>
      <c r="K1633" s="34"/>
    </row>
    <row r="1634" spans="10:11" ht="12">
      <c r="J1634" s="34"/>
      <c r="K1634" s="34"/>
    </row>
    <row r="1635" spans="10:11" ht="12">
      <c r="J1635" s="34"/>
      <c r="K1635" s="34"/>
    </row>
    <row r="1636" spans="10:11" ht="12">
      <c r="J1636" s="34"/>
      <c r="K1636" s="34"/>
    </row>
    <row r="1637" spans="10:11" ht="12">
      <c r="J1637" s="34"/>
      <c r="K1637" s="34"/>
    </row>
    <row r="1638" spans="10:11" ht="12">
      <c r="J1638" s="34"/>
      <c r="K1638" s="34"/>
    </row>
    <row r="1639" spans="10:11" ht="12">
      <c r="J1639" s="34"/>
      <c r="K1639" s="34"/>
    </row>
    <row r="1640" spans="10:11" ht="12">
      <c r="J1640" s="34"/>
      <c r="K1640" s="34"/>
    </row>
    <row r="1641" spans="10:11" ht="12">
      <c r="J1641" s="34"/>
      <c r="K1641" s="34"/>
    </row>
    <row r="1642" spans="10:11" ht="12">
      <c r="J1642" s="34"/>
      <c r="K1642" s="34"/>
    </row>
    <row r="1643" spans="10:11" ht="12">
      <c r="J1643" s="34"/>
      <c r="K1643" s="34"/>
    </row>
    <row r="1644" spans="10:11" ht="12">
      <c r="J1644" s="34"/>
      <c r="K1644" s="34"/>
    </row>
    <row r="1645" spans="10:11" ht="12">
      <c r="J1645" s="34"/>
      <c r="K1645" s="34"/>
    </row>
    <row r="1646" spans="10:11" ht="12">
      <c r="J1646" s="34"/>
      <c r="K1646" s="34"/>
    </row>
    <row r="1647" spans="10:11" ht="12">
      <c r="J1647" s="34"/>
      <c r="K1647" s="34"/>
    </row>
    <row r="1648" spans="10:11" ht="12">
      <c r="J1648" s="34"/>
      <c r="K1648" s="34"/>
    </row>
    <row r="1649" spans="10:11" ht="12">
      <c r="J1649" s="34"/>
      <c r="K1649" s="34"/>
    </row>
    <row r="1650" spans="10:11" ht="12">
      <c r="J1650" s="34"/>
      <c r="K1650" s="34"/>
    </row>
    <row r="1651" spans="10:11" ht="12">
      <c r="J1651" s="34"/>
      <c r="K1651" s="34"/>
    </row>
    <row r="1652" spans="10:11" ht="12">
      <c r="J1652" s="34"/>
      <c r="K1652" s="34"/>
    </row>
    <row r="1653" spans="10:11" ht="12">
      <c r="J1653" s="34"/>
      <c r="K1653" s="34"/>
    </row>
    <row r="1654" spans="10:11" ht="12">
      <c r="J1654" s="34"/>
      <c r="K1654" s="34"/>
    </row>
    <row r="1655" spans="10:11" ht="12">
      <c r="J1655" s="34"/>
      <c r="K1655" s="34"/>
    </row>
    <row r="1656" spans="10:11" ht="12">
      <c r="J1656" s="34"/>
      <c r="K1656" s="34"/>
    </row>
    <row r="1657" spans="10:11" ht="12">
      <c r="J1657" s="34"/>
      <c r="K1657" s="34"/>
    </row>
    <row r="1658" spans="10:11" ht="12">
      <c r="J1658" s="34"/>
      <c r="K1658" s="34"/>
    </row>
    <row r="1659" spans="10:11" ht="12">
      <c r="J1659" s="34"/>
      <c r="K1659" s="34"/>
    </row>
    <row r="1660" spans="10:11" ht="12">
      <c r="J1660" s="34"/>
      <c r="K1660" s="34"/>
    </row>
    <row r="1661" spans="10:11" ht="12">
      <c r="J1661" s="34"/>
      <c r="K1661" s="34"/>
    </row>
    <row r="1662" spans="10:11" ht="12">
      <c r="J1662" s="34"/>
      <c r="K1662" s="34"/>
    </row>
    <row r="1663" spans="10:11" ht="12">
      <c r="J1663" s="34"/>
      <c r="K1663" s="34"/>
    </row>
    <row r="1664" spans="10:11" ht="12">
      <c r="J1664" s="34"/>
      <c r="K1664" s="34"/>
    </row>
    <row r="1665" spans="10:11" ht="12">
      <c r="J1665" s="34"/>
      <c r="K1665" s="34"/>
    </row>
    <row r="1666" spans="10:11" ht="12">
      <c r="J1666" s="34"/>
      <c r="K1666" s="34"/>
    </row>
    <row r="1667" spans="10:11" ht="12">
      <c r="J1667" s="34"/>
      <c r="K1667" s="34"/>
    </row>
    <row r="1668" spans="10:11" ht="12">
      <c r="J1668" s="34"/>
      <c r="K1668" s="34"/>
    </row>
    <row r="1669" spans="10:11" ht="12">
      <c r="J1669" s="34"/>
      <c r="K1669" s="34"/>
    </row>
    <row r="1670" spans="10:11" ht="12">
      <c r="J1670" s="34"/>
      <c r="K1670" s="34"/>
    </row>
    <row r="1671" spans="10:11" ht="12">
      <c r="J1671" s="34"/>
      <c r="K1671" s="34"/>
    </row>
    <row r="1672" spans="10:11" ht="12">
      <c r="J1672" s="34"/>
      <c r="K1672" s="34"/>
    </row>
    <row r="1673" spans="10:11" ht="12">
      <c r="J1673" s="34"/>
      <c r="K1673" s="34"/>
    </row>
    <row r="1674" spans="10:11" ht="12">
      <c r="J1674" s="34"/>
      <c r="K1674" s="34"/>
    </row>
    <row r="1675" spans="10:11" ht="12">
      <c r="J1675" s="34"/>
      <c r="K1675" s="34"/>
    </row>
    <row r="1676" spans="10:11" ht="12">
      <c r="J1676" s="34"/>
      <c r="K1676" s="34"/>
    </row>
    <row r="1677" spans="10:11" ht="12">
      <c r="J1677" s="34"/>
      <c r="K1677" s="34"/>
    </row>
    <row r="1678" spans="10:11" ht="12">
      <c r="J1678" s="34"/>
      <c r="K1678" s="34"/>
    </row>
    <row r="1679" spans="10:11" ht="12">
      <c r="J1679" s="34"/>
      <c r="K1679" s="34"/>
    </row>
    <row r="1680" spans="10:11" ht="12">
      <c r="J1680" s="34"/>
      <c r="K1680" s="34"/>
    </row>
    <row r="1681" spans="10:11" ht="12">
      <c r="J1681" s="34"/>
      <c r="K1681" s="34"/>
    </row>
    <row r="1682" spans="10:11" ht="12">
      <c r="J1682" s="34"/>
      <c r="K1682" s="34"/>
    </row>
    <row r="1683" spans="10:11" ht="12">
      <c r="J1683" s="34"/>
      <c r="K1683" s="34"/>
    </row>
    <row r="1684" spans="10:11" ht="12">
      <c r="J1684" s="34"/>
      <c r="K1684" s="34"/>
    </row>
    <row r="1685" spans="10:11" ht="12">
      <c r="J1685" s="34"/>
      <c r="K1685" s="34"/>
    </row>
    <row r="1686" spans="10:11" ht="12">
      <c r="J1686" s="34"/>
      <c r="K1686" s="34"/>
    </row>
    <row r="1687" spans="10:11" ht="12">
      <c r="J1687" s="34"/>
      <c r="K1687" s="34"/>
    </row>
    <row r="1688" spans="10:11" ht="12">
      <c r="J1688" s="34"/>
      <c r="K1688" s="34"/>
    </row>
    <row r="1689" spans="10:11" ht="12">
      <c r="J1689" s="34"/>
      <c r="K1689" s="34"/>
    </row>
    <row r="1690" spans="10:11" ht="12">
      <c r="J1690" s="34"/>
      <c r="K1690" s="34"/>
    </row>
    <row r="1691" spans="10:11" ht="12">
      <c r="J1691" s="34"/>
      <c r="K1691" s="34"/>
    </row>
    <row r="1692" spans="10:11" ht="12">
      <c r="J1692" s="34"/>
      <c r="K1692" s="34"/>
    </row>
    <row r="1693" spans="10:11" ht="12">
      <c r="J1693" s="34"/>
      <c r="K1693" s="34"/>
    </row>
    <row r="1694" spans="10:11" ht="12">
      <c r="J1694" s="34"/>
      <c r="K1694" s="34"/>
    </row>
    <row r="1695" spans="10:11" ht="12">
      <c r="J1695" s="34"/>
      <c r="K1695" s="34"/>
    </row>
    <row r="1696" spans="10:11" ht="12">
      <c r="J1696" s="34"/>
      <c r="K1696" s="34"/>
    </row>
    <row r="1697" spans="10:11" ht="12">
      <c r="J1697" s="34"/>
      <c r="K1697" s="34"/>
    </row>
    <row r="1698" spans="10:11" ht="12">
      <c r="J1698" s="34"/>
      <c r="K1698" s="34"/>
    </row>
    <row r="1699" spans="10:11" ht="12">
      <c r="J1699" s="34"/>
      <c r="K1699" s="34"/>
    </row>
    <row r="1700" spans="10:11" ht="12">
      <c r="J1700" s="34"/>
      <c r="K1700" s="34"/>
    </row>
    <row r="1701" spans="10:11" ht="12">
      <c r="J1701" s="34"/>
      <c r="K1701" s="34"/>
    </row>
    <row r="1702" spans="10:11" ht="12">
      <c r="J1702" s="34"/>
      <c r="K1702" s="34"/>
    </row>
    <row r="1703" spans="10:11" ht="12">
      <c r="J1703" s="34"/>
      <c r="K1703" s="34"/>
    </row>
    <row r="1704" spans="10:11" ht="12">
      <c r="J1704" s="34"/>
      <c r="K1704" s="34"/>
    </row>
    <row r="1705" spans="10:11" ht="12">
      <c r="J1705" s="34"/>
      <c r="K1705" s="34"/>
    </row>
    <row r="1706" spans="10:11" ht="12">
      <c r="J1706" s="34"/>
      <c r="K1706" s="34"/>
    </row>
    <row r="1707" spans="10:11" ht="12">
      <c r="J1707" s="34"/>
      <c r="K1707" s="34"/>
    </row>
    <row r="1708" spans="10:11" ht="12">
      <c r="J1708" s="34"/>
      <c r="K1708" s="34"/>
    </row>
    <row r="1709" spans="10:11" ht="12">
      <c r="J1709" s="34"/>
      <c r="K1709" s="34"/>
    </row>
    <row r="1710" spans="10:11" ht="12">
      <c r="J1710" s="34"/>
      <c r="K1710" s="34"/>
    </row>
    <row r="1711" spans="10:11" ht="12">
      <c r="J1711" s="34"/>
      <c r="K1711" s="34"/>
    </row>
    <row r="1712" spans="10:11" ht="12">
      <c r="J1712" s="34"/>
      <c r="K1712" s="34"/>
    </row>
    <row r="1713" spans="10:11" ht="12">
      <c r="J1713" s="34"/>
      <c r="K1713" s="34"/>
    </row>
    <row r="1714" spans="10:11" ht="12">
      <c r="J1714" s="34"/>
      <c r="K1714" s="34"/>
    </row>
    <row r="1715" spans="10:11" ht="12">
      <c r="J1715" s="34"/>
      <c r="K1715" s="34"/>
    </row>
    <row r="1716" spans="10:11" ht="12">
      <c r="J1716" s="34"/>
      <c r="K1716" s="34"/>
    </row>
    <row r="1717" spans="10:11" ht="12">
      <c r="J1717" s="34"/>
      <c r="K1717" s="34"/>
    </row>
    <row r="1718" spans="10:11" ht="12">
      <c r="J1718" s="34"/>
      <c r="K1718" s="34"/>
    </row>
    <row r="1719" spans="10:11" ht="12">
      <c r="J1719" s="34"/>
      <c r="K1719" s="34"/>
    </row>
    <row r="1720" spans="10:11" ht="12">
      <c r="J1720" s="34"/>
      <c r="K1720" s="34"/>
    </row>
    <row r="1721" spans="10:11" ht="12">
      <c r="J1721" s="34"/>
      <c r="K1721" s="34"/>
    </row>
    <row r="1722" spans="10:11" ht="12">
      <c r="J1722" s="34"/>
      <c r="K1722" s="34"/>
    </row>
    <row r="1723" spans="10:11" ht="12">
      <c r="J1723" s="34"/>
      <c r="K1723" s="34"/>
    </row>
    <row r="1724" spans="10:11" ht="12">
      <c r="J1724" s="34"/>
      <c r="K1724" s="34"/>
    </row>
    <row r="1725" spans="10:11" ht="12">
      <c r="J1725" s="34"/>
      <c r="K1725" s="34"/>
    </row>
    <row r="1726" spans="10:11" ht="12">
      <c r="J1726" s="34"/>
      <c r="K1726" s="34"/>
    </row>
    <row r="1727" spans="10:11" ht="12">
      <c r="J1727" s="34"/>
      <c r="K1727" s="34"/>
    </row>
    <row r="1728" spans="10:11" ht="12">
      <c r="J1728" s="34"/>
      <c r="K1728" s="34"/>
    </row>
    <row r="1729" spans="10:11" ht="12">
      <c r="J1729" s="34"/>
      <c r="K1729" s="34"/>
    </row>
    <row r="1730" spans="10:11" ht="12">
      <c r="J1730" s="34"/>
      <c r="K1730" s="34"/>
    </row>
    <row r="1731" spans="10:11" ht="12">
      <c r="J1731" s="34"/>
      <c r="K1731" s="34"/>
    </row>
    <row r="1732" spans="10:11" ht="12">
      <c r="J1732" s="34"/>
      <c r="K1732" s="34"/>
    </row>
    <row r="1733" spans="10:11" ht="12">
      <c r="J1733" s="34"/>
      <c r="K1733" s="34"/>
    </row>
    <row r="1734" spans="10:11" ht="12">
      <c r="J1734" s="34"/>
      <c r="K1734" s="34"/>
    </row>
    <row r="1735" spans="10:11" ht="12">
      <c r="J1735" s="34"/>
      <c r="K1735" s="34"/>
    </row>
    <row r="1736" spans="10:11" ht="12">
      <c r="J1736" s="34"/>
      <c r="K1736" s="34"/>
    </row>
    <row r="1737" spans="10:11" ht="12">
      <c r="J1737" s="34"/>
      <c r="K1737" s="34"/>
    </row>
    <row r="1738" spans="10:11" ht="12">
      <c r="J1738" s="34"/>
      <c r="K1738" s="34"/>
    </row>
    <row r="1739" spans="10:11" ht="12">
      <c r="J1739" s="34"/>
      <c r="K1739" s="34"/>
    </row>
    <row r="1740" spans="10:11" ht="12">
      <c r="J1740" s="34"/>
      <c r="K1740" s="34"/>
    </row>
    <row r="1741" spans="10:11" ht="12">
      <c r="J1741" s="34"/>
      <c r="K1741" s="34"/>
    </row>
    <row r="1742" spans="10:11" ht="12">
      <c r="J1742" s="34"/>
      <c r="K1742" s="34"/>
    </row>
    <row r="1743" spans="10:11" ht="12">
      <c r="J1743" s="34"/>
      <c r="K1743" s="34"/>
    </row>
    <row r="1744" spans="10:11" ht="12">
      <c r="J1744" s="34"/>
      <c r="K1744" s="34"/>
    </row>
    <row r="1745" spans="10:11" ht="12">
      <c r="J1745" s="34"/>
      <c r="K1745" s="34"/>
    </row>
    <row r="1746" spans="10:11" ht="12">
      <c r="J1746" s="34"/>
      <c r="K1746" s="34"/>
    </row>
    <row r="1747" spans="10:11" ht="12">
      <c r="J1747" s="34"/>
      <c r="K1747" s="34"/>
    </row>
    <row r="1748" spans="10:11" ht="12">
      <c r="J1748" s="34"/>
      <c r="K1748" s="34"/>
    </row>
    <row r="1749" spans="10:11" ht="12">
      <c r="J1749" s="34"/>
      <c r="K1749" s="34"/>
    </row>
    <row r="1750" spans="10:11" ht="12">
      <c r="J1750" s="34"/>
      <c r="K1750" s="34"/>
    </row>
    <row r="1751" spans="10:11" ht="12">
      <c r="J1751" s="34"/>
      <c r="K1751" s="34"/>
    </row>
    <row r="1752" spans="10:11" ht="12">
      <c r="J1752" s="34"/>
      <c r="K1752" s="34"/>
    </row>
    <row r="1753" spans="10:11" ht="12">
      <c r="J1753" s="34"/>
      <c r="K1753" s="34"/>
    </row>
    <row r="1754" spans="10:11" ht="12">
      <c r="J1754" s="34"/>
      <c r="K1754" s="34"/>
    </row>
    <row r="1755" spans="10:11" ht="12">
      <c r="J1755" s="34"/>
      <c r="K1755" s="34"/>
    </row>
    <row r="1756" spans="10:11" ht="12">
      <c r="J1756" s="34"/>
      <c r="K1756" s="34"/>
    </row>
    <row r="1757" spans="10:11" ht="12">
      <c r="J1757" s="34"/>
      <c r="K1757" s="34"/>
    </row>
    <row r="1758" spans="10:11" ht="12">
      <c r="J1758" s="34"/>
      <c r="K1758" s="34"/>
    </row>
    <row r="1759" spans="10:11" ht="12">
      <c r="J1759" s="34"/>
      <c r="K1759" s="34"/>
    </row>
    <row r="1760" spans="10:11" ht="12">
      <c r="J1760" s="34"/>
      <c r="K1760" s="34"/>
    </row>
    <row r="1761" spans="10:11" ht="12">
      <c r="J1761" s="34"/>
      <c r="K1761" s="34"/>
    </row>
    <row r="1762" spans="10:11" ht="12">
      <c r="J1762" s="34"/>
      <c r="K1762" s="34"/>
    </row>
    <row r="1763" spans="10:11" ht="12">
      <c r="J1763" s="34"/>
      <c r="K1763" s="34"/>
    </row>
    <row r="1764" spans="10:11" ht="12">
      <c r="J1764" s="34"/>
      <c r="K1764" s="34"/>
    </row>
    <row r="1765" spans="10:11" ht="12">
      <c r="J1765" s="34"/>
      <c r="K1765" s="34"/>
    </row>
    <row r="1766" spans="10:11" ht="12">
      <c r="J1766" s="34"/>
      <c r="K1766" s="34"/>
    </row>
    <row r="1767" spans="10:11" ht="12">
      <c r="J1767" s="34"/>
      <c r="K1767" s="34"/>
    </row>
    <row r="1768" spans="10:11" ht="12">
      <c r="J1768" s="34"/>
      <c r="K1768" s="34"/>
    </row>
    <row r="1769" spans="10:11" ht="12">
      <c r="J1769" s="34"/>
      <c r="K1769" s="34"/>
    </row>
    <row r="1770" spans="10:11" ht="12">
      <c r="J1770" s="34"/>
      <c r="K1770" s="34"/>
    </row>
    <row r="1771" spans="10:11" ht="12">
      <c r="J1771" s="34"/>
      <c r="K1771" s="34"/>
    </row>
    <row r="1772" spans="10:11" ht="12">
      <c r="J1772" s="34"/>
      <c r="K1772" s="34"/>
    </row>
    <row r="1773" spans="10:11" ht="12">
      <c r="J1773" s="34"/>
      <c r="K1773" s="34"/>
    </row>
    <row r="1774" spans="10:11" ht="12">
      <c r="J1774" s="34"/>
      <c r="K1774" s="34"/>
    </row>
    <row r="1775" spans="10:11" ht="12">
      <c r="J1775" s="34"/>
      <c r="K1775" s="34"/>
    </row>
    <row r="1776" spans="10:11" ht="12">
      <c r="J1776" s="34"/>
      <c r="K1776" s="34"/>
    </row>
    <row r="1777" spans="10:11" ht="12">
      <c r="J1777" s="34"/>
      <c r="K1777" s="34"/>
    </row>
    <row r="1778" spans="10:11" ht="12">
      <c r="J1778" s="34"/>
      <c r="K1778" s="34"/>
    </row>
    <row r="1779" spans="10:11" ht="12">
      <c r="J1779" s="34"/>
      <c r="K1779" s="34"/>
    </row>
    <row r="1780" spans="10:11" ht="12">
      <c r="J1780" s="34"/>
      <c r="K1780" s="34"/>
    </row>
    <row r="1781" spans="10:11" ht="12">
      <c r="J1781" s="34"/>
      <c r="K1781" s="34"/>
    </row>
    <row r="1782" spans="10:11" ht="12">
      <c r="J1782" s="34"/>
      <c r="K1782" s="34"/>
    </row>
    <row r="1783" spans="10:11" ht="12">
      <c r="J1783" s="34"/>
      <c r="K1783" s="34"/>
    </row>
    <row r="1784" spans="10:11" ht="12">
      <c r="J1784" s="34"/>
      <c r="K1784" s="34"/>
    </row>
    <row r="1785" spans="10:11" ht="12">
      <c r="J1785" s="34"/>
      <c r="K1785" s="34"/>
    </row>
    <row r="1786" spans="10:11" ht="12">
      <c r="J1786" s="34"/>
      <c r="K1786" s="34"/>
    </row>
    <row r="1787" spans="10:11" ht="12">
      <c r="J1787" s="34"/>
      <c r="K1787" s="34"/>
    </row>
    <row r="1788" spans="10:11" ht="12">
      <c r="J1788" s="34"/>
      <c r="K1788" s="34"/>
    </row>
    <row r="1789" spans="10:11" ht="12">
      <c r="J1789" s="34"/>
      <c r="K1789" s="34"/>
    </row>
    <row r="1790" spans="10:11" ht="12">
      <c r="J1790" s="34"/>
      <c r="K1790" s="34"/>
    </row>
    <row r="1791" spans="10:11" ht="12">
      <c r="J1791" s="34"/>
      <c r="K1791" s="34"/>
    </row>
    <row r="1792" spans="10:11" ht="12">
      <c r="J1792" s="34"/>
      <c r="K1792" s="34"/>
    </row>
    <row r="1793" spans="10:11" ht="12">
      <c r="J1793" s="34"/>
      <c r="K1793" s="34"/>
    </row>
    <row r="1794" spans="10:11" ht="12">
      <c r="J1794" s="34"/>
      <c r="K1794" s="34"/>
    </row>
    <row r="1795" spans="10:11" ht="12">
      <c r="J1795" s="34"/>
      <c r="K1795" s="34"/>
    </row>
    <row r="1796" spans="10:11" ht="12">
      <c r="J1796" s="34"/>
      <c r="K1796" s="34"/>
    </row>
    <row r="1797" spans="10:11" ht="12">
      <c r="J1797" s="34"/>
      <c r="K1797" s="34"/>
    </row>
    <row r="1798" spans="10:11" ht="12">
      <c r="J1798" s="34"/>
      <c r="K1798" s="34"/>
    </row>
    <row r="1799" spans="10:11" ht="12">
      <c r="J1799" s="34"/>
      <c r="K1799" s="34"/>
    </row>
    <row r="1800" spans="10:11" ht="12">
      <c r="J1800" s="34"/>
      <c r="K1800" s="34"/>
    </row>
    <row r="1801" spans="10:11" ht="12">
      <c r="J1801" s="34"/>
      <c r="K1801" s="34"/>
    </row>
    <row r="1802" spans="10:11" ht="12">
      <c r="J1802" s="34"/>
      <c r="K1802" s="34"/>
    </row>
    <row r="1803" spans="10:11" ht="12">
      <c r="J1803" s="34"/>
      <c r="K1803" s="34"/>
    </row>
    <row r="1804" spans="10:11" ht="12">
      <c r="J1804" s="34"/>
      <c r="K1804" s="34"/>
    </row>
    <row r="1805" spans="10:11" ht="12">
      <c r="J1805" s="34"/>
      <c r="K1805" s="34"/>
    </row>
    <row r="1806" spans="10:11" ht="12">
      <c r="J1806" s="34"/>
      <c r="K1806" s="34"/>
    </row>
    <row r="1807" spans="10:11" ht="12">
      <c r="J1807" s="34"/>
      <c r="K1807" s="34"/>
    </row>
    <row r="1808" spans="10:11" ht="12">
      <c r="J1808" s="34"/>
      <c r="K1808" s="34"/>
    </row>
    <row r="1809" spans="10:11" ht="12">
      <c r="J1809" s="34"/>
      <c r="K1809" s="34"/>
    </row>
    <row r="1810" spans="10:11" ht="12">
      <c r="J1810" s="34"/>
      <c r="K1810" s="34"/>
    </row>
    <row r="1811" spans="10:11" ht="12">
      <c r="J1811" s="34"/>
      <c r="K1811" s="34"/>
    </row>
    <row r="1812" spans="10:11" ht="12">
      <c r="J1812" s="34"/>
      <c r="K1812" s="34"/>
    </row>
    <row r="1813" spans="10:11" ht="12">
      <c r="J1813" s="34"/>
      <c r="K1813" s="34"/>
    </row>
    <row r="1814" spans="10:11" ht="12">
      <c r="J1814" s="34"/>
      <c r="K1814" s="34"/>
    </row>
    <row r="1815" spans="10:11" ht="12">
      <c r="J1815" s="34"/>
      <c r="K1815" s="34"/>
    </row>
    <row r="1816" spans="10:11" ht="12">
      <c r="J1816" s="34"/>
      <c r="K1816" s="34"/>
    </row>
    <row r="1817" spans="10:11" ht="12">
      <c r="J1817" s="34"/>
      <c r="K1817" s="34"/>
    </row>
    <row r="1818" spans="10:11" ht="12">
      <c r="J1818" s="34"/>
      <c r="K1818" s="34"/>
    </row>
    <row r="1819" spans="10:11" ht="12">
      <c r="J1819" s="34"/>
      <c r="K1819" s="34"/>
    </row>
    <row r="1820" spans="10:11" ht="12">
      <c r="J1820" s="34"/>
      <c r="K1820" s="34"/>
    </row>
    <row r="1821" spans="10:11" ht="12">
      <c r="J1821" s="34"/>
      <c r="K1821" s="34"/>
    </row>
    <row r="1822" spans="10:11" ht="12">
      <c r="J1822" s="34"/>
      <c r="K1822" s="34"/>
    </row>
    <row r="1823" spans="10:11" ht="12">
      <c r="J1823" s="34"/>
      <c r="K1823" s="34"/>
    </row>
    <row r="1824" spans="10:11" ht="12">
      <c r="J1824" s="34"/>
      <c r="K1824" s="34"/>
    </row>
    <row r="1825" spans="10:11" ht="12">
      <c r="J1825" s="34"/>
      <c r="K1825" s="34"/>
    </row>
    <row r="1826" spans="10:11" ht="12">
      <c r="J1826" s="34"/>
      <c r="K1826" s="34"/>
    </row>
    <row r="1827" spans="10:11" ht="12">
      <c r="J1827" s="34"/>
      <c r="K1827" s="34"/>
    </row>
    <row r="1828" spans="10:11" ht="12">
      <c r="J1828" s="34"/>
      <c r="K1828" s="34"/>
    </row>
    <row r="1829" spans="10:11" ht="12">
      <c r="J1829" s="34"/>
      <c r="K1829" s="34"/>
    </row>
    <row r="1830" spans="10:11" ht="12">
      <c r="J1830" s="34"/>
      <c r="K1830" s="34"/>
    </row>
    <row r="1831" spans="10:11" ht="12">
      <c r="J1831" s="34"/>
      <c r="K1831" s="34"/>
    </row>
    <row r="1832" spans="10:11" ht="12">
      <c r="J1832" s="34"/>
      <c r="K1832" s="34"/>
    </row>
    <row r="1833" spans="10:11" ht="12">
      <c r="J1833" s="34"/>
      <c r="K1833" s="34"/>
    </row>
    <row r="1834" spans="10:11" ht="12">
      <c r="J1834" s="34"/>
      <c r="K1834" s="34"/>
    </row>
    <row r="1835" spans="10:11" ht="12">
      <c r="J1835" s="34"/>
      <c r="K1835" s="34"/>
    </row>
    <row r="1836" spans="10:11" ht="12">
      <c r="J1836" s="34"/>
      <c r="K1836" s="34"/>
    </row>
    <row r="1837" spans="10:11" ht="12">
      <c r="J1837" s="34"/>
      <c r="K1837" s="34"/>
    </row>
    <row r="1838" spans="10:11" ht="12">
      <c r="J1838" s="34"/>
      <c r="K1838" s="34"/>
    </row>
    <row r="1839" spans="10:11" ht="12">
      <c r="J1839" s="34"/>
      <c r="K1839" s="34"/>
    </row>
    <row r="1840" spans="10:11" ht="12">
      <c r="J1840" s="34"/>
      <c r="K1840" s="34"/>
    </row>
    <row r="1841" spans="10:11" ht="12">
      <c r="J1841" s="34"/>
      <c r="K1841" s="34"/>
    </row>
    <row r="1842" spans="10:11" ht="12">
      <c r="J1842" s="34"/>
      <c r="K1842" s="34"/>
    </row>
    <row r="1843" spans="10:11" ht="12">
      <c r="J1843" s="34"/>
      <c r="K1843" s="34"/>
    </row>
    <row r="1844" spans="10:11" ht="12">
      <c r="J1844" s="34"/>
      <c r="K1844" s="34"/>
    </row>
    <row r="1845" spans="10:11" ht="12">
      <c r="J1845" s="34"/>
      <c r="K1845" s="34"/>
    </row>
    <row r="1846" spans="10:11" ht="12">
      <c r="J1846" s="34"/>
      <c r="K1846" s="34"/>
    </row>
    <row r="1847" spans="10:11" ht="12">
      <c r="J1847" s="34"/>
      <c r="K1847" s="34"/>
    </row>
    <row r="1848" spans="10:11" ht="12">
      <c r="J1848" s="34"/>
      <c r="K1848" s="34"/>
    </row>
    <row r="1849" spans="10:11" ht="12">
      <c r="J1849" s="34"/>
      <c r="K1849" s="34"/>
    </row>
    <row r="1850" spans="10:11" ht="12">
      <c r="J1850" s="34"/>
      <c r="K1850" s="34"/>
    </row>
    <row r="1851" spans="10:11" ht="12">
      <c r="J1851" s="34"/>
      <c r="K1851" s="34"/>
    </row>
    <row r="1852" spans="10:11" ht="12">
      <c r="J1852" s="34"/>
      <c r="K1852" s="34"/>
    </row>
    <row r="1853" spans="10:11" ht="12">
      <c r="J1853" s="34"/>
      <c r="K1853" s="34"/>
    </row>
    <row r="1854" spans="10:11" ht="12">
      <c r="J1854" s="34"/>
      <c r="K1854" s="34"/>
    </row>
    <row r="1855" spans="10:11" ht="12">
      <c r="J1855" s="34"/>
      <c r="K1855" s="34"/>
    </row>
    <row r="1856" spans="10:11" ht="12">
      <c r="J1856" s="34"/>
      <c r="K1856" s="34"/>
    </row>
    <row r="1857" spans="10:11" ht="12">
      <c r="J1857" s="34"/>
      <c r="K1857" s="34"/>
    </row>
    <row r="1858" spans="10:11" ht="12">
      <c r="J1858" s="34"/>
      <c r="K1858" s="34"/>
    </row>
    <row r="1859" spans="10:11" ht="12">
      <c r="J1859" s="34"/>
      <c r="K1859" s="34"/>
    </row>
    <row r="1860" spans="10:11" ht="12">
      <c r="J1860" s="34"/>
      <c r="K1860" s="34"/>
    </row>
    <row r="1861" spans="10:11" ht="12">
      <c r="J1861" s="34"/>
      <c r="K1861" s="34"/>
    </row>
    <row r="1862" spans="10:11" ht="12">
      <c r="J1862" s="34"/>
      <c r="K1862" s="34"/>
    </row>
    <row r="1863" spans="10:11" ht="12">
      <c r="J1863" s="34"/>
      <c r="K1863" s="34"/>
    </row>
    <row r="1864" spans="10:11" ht="12">
      <c r="J1864" s="34"/>
      <c r="K1864" s="34"/>
    </row>
    <row r="1865" spans="10:11" ht="12">
      <c r="J1865" s="34"/>
      <c r="K1865" s="34"/>
    </row>
    <row r="1866" spans="10:11" ht="12">
      <c r="J1866" s="34"/>
      <c r="K1866" s="34"/>
    </row>
    <row r="1867" spans="10:11" ht="12">
      <c r="J1867" s="34"/>
      <c r="K1867" s="34"/>
    </row>
    <row r="1868" spans="10:11" ht="12">
      <c r="J1868" s="34"/>
      <c r="K1868" s="34"/>
    </row>
    <row r="1869" spans="10:11" ht="12">
      <c r="J1869" s="34"/>
      <c r="K1869" s="34"/>
    </row>
    <row r="1870" spans="10:11" ht="12">
      <c r="J1870" s="34"/>
      <c r="K1870" s="34"/>
    </row>
    <row r="1871" spans="10:11" ht="12">
      <c r="J1871" s="34"/>
      <c r="K1871" s="34"/>
    </row>
    <row r="1872" spans="10:11" ht="12">
      <c r="J1872" s="34"/>
      <c r="K1872" s="34"/>
    </row>
    <row r="1873" spans="10:11" ht="12">
      <c r="J1873" s="34"/>
      <c r="K1873" s="34"/>
    </row>
    <row r="1874" spans="10:11" ht="12">
      <c r="J1874" s="34"/>
      <c r="K1874" s="34"/>
    </row>
    <row r="1875" spans="10:11" ht="12">
      <c r="J1875" s="34"/>
      <c r="K1875" s="34"/>
    </row>
    <row r="1876" spans="10:11" ht="12">
      <c r="J1876" s="34"/>
      <c r="K1876" s="34"/>
    </row>
    <row r="1877" spans="10:11" ht="12">
      <c r="J1877" s="34"/>
      <c r="K1877" s="34"/>
    </row>
    <row r="1878" spans="10:11" ht="12">
      <c r="J1878" s="34"/>
      <c r="K1878" s="34"/>
    </row>
    <row r="1879" spans="10:11" ht="12">
      <c r="J1879" s="34"/>
      <c r="K1879" s="34"/>
    </row>
    <row r="1880" spans="10:11" ht="12">
      <c r="J1880" s="34"/>
      <c r="K1880" s="34"/>
    </row>
    <row r="1881" spans="10:11" ht="12">
      <c r="J1881" s="34"/>
      <c r="K1881" s="34"/>
    </row>
    <row r="1882" spans="10:11" ht="12">
      <c r="J1882" s="34"/>
      <c r="K1882" s="34"/>
    </row>
    <row r="1883" spans="10:11" ht="12">
      <c r="J1883" s="34"/>
      <c r="K1883" s="34"/>
    </row>
    <row r="1884" spans="10:11" ht="12">
      <c r="J1884" s="34"/>
      <c r="K1884" s="34"/>
    </row>
    <row r="1885" spans="10:11" ht="12">
      <c r="J1885" s="34"/>
      <c r="K1885" s="34"/>
    </row>
    <row r="1886" spans="10:11" ht="12">
      <c r="J1886" s="34"/>
      <c r="K1886" s="34"/>
    </row>
    <row r="1887" spans="10:11" ht="12">
      <c r="J1887" s="34"/>
      <c r="K1887" s="34"/>
    </row>
    <row r="1888" spans="10:11" ht="12">
      <c r="J1888" s="34"/>
      <c r="K1888" s="34"/>
    </row>
    <row r="1889" spans="10:11" ht="12">
      <c r="J1889" s="34"/>
      <c r="K1889" s="34"/>
    </row>
    <row r="1890" spans="10:11" ht="12">
      <c r="J1890" s="34"/>
      <c r="K1890" s="34"/>
    </row>
    <row r="1891" spans="10:11" ht="12">
      <c r="J1891" s="34"/>
      <c r="K1891" s="34"/>
    </row>
    <row r="1892" spans="10:11" ht="12">
      <c r="J1892" s="34"/>
      <c r="K1892" s="34"/>
    </row>
    <row r="1893" spans="10:11" ht="12">
      <c r="J1893" s="34"/>
      <c r="K1893" s="34"/>
    </row>
    <row r="1894" spans="10:11" ht="12">
      <c r="J1894" s="34"/>
      <c r="K1894" s="34"/>
    </row>
    <row r="1895" spans="10:11" ht="12">
      <c r="J1895" s="34"/>
      <c r="K1895" s="34"/>
    </row>
    <row r="1896" spans="10:11" ht="12">
      <c r="J1896" s="34"/>
      <c r="K1896" s="34"/>
    </row>
    <row r="1897" spans="10:11" ht="12">
      <c r="J1897" s="34"/>
      <c r="K1897" s="34"/>
    </row>
    <row r="1898" spans="10:11" ht="12">
      <c r="J1898" s="34"/>
      <c r="K1898" s="34"/>
    </row>
    <row r="1899" spans="10:11" ht="12">
      <c r="J1899" s="34"/>
      <c r="K1899" s="34"/>
    </row>
    <row r="1900" spans="10:11" ht="12">
      <c r="J1900" s="34"/>
      <c r="K1900" s="34"/>
    </row>
    <row r="1901" spans="10:11" ht="12">
      <c r="J1901" s="34"/>
      <c r="K1901" s="34"/>
    </row>
    <row r="1902" spans="10:11" ht="12">
      <c r="J1902" s="34"/>
      <c r="K1902" s="34"/>
    </row>
    <row r="1903" spans="10:11" ht="12">
      <c r="J1903" s="34"/>
      <c r="K1903" s="34"/>
    </row>
    <row r="1904" spans="10:11" ht="12">
      <c r="J1904" s="34"/>
      <c r="K1904" s="34"/>
    </row>
    <row r="1905" spans="10:11" ht="12">
      <c r="J1905" s="34"/>
      <c r="K1905" s="34"/>
    </row>
    <row r="1906" spans="10:11" ht="12">
      <c r="J1906" s="34"/>
      <c r="K1906" s="34"/>
    </row>
    <row r="1907" spans="10:11" ht="12">
      <c r="J1907" s="34"/>
      <c r="K1907" s="34"/>
    </row>
    <row r="1908" spans="10:11" ht="12">
      <c r="J1908" s="34"/>
      <c r="K1908" s="34"/>
    </row>
    <row r="1909" spans="10:11" ht="12">
      <c r="J1909" s="34"/>
      <c r="K1909" s="34"/>
    </row>
    <row r="1910" spans="10:11" ht="12">
      <c r="J1910" s="34"/>
      <c r="K1910" s="34"/>
    </row>
    <row r="1911" spans="10:11" ht="12">
      <c r="J1911" s="34"/>
      <c r="K1911" s="34"/>
    </row>
    <row r="1912" spans="10:11" ht="12">
      <c r="J1912" s="34"/>
      <c r="K1912" s="34"/>
    </row>
    <row r="1913" spans="10:11" ht="12">
      <c r="J1913" s="34"/>
      <c r="K1913" s="34"/>
    </row>
    <row r="1914" spans="10:11" ht="12">
      <c r="J1914" s="34"/>
      <c r="K1914" s="34"/>
    </row>
    <row r="1915" spans="10:11" ht="12">
      <c r="J1915" s="34"/>
      <c r="K1915" s="34"/>
    </row>
    <row r="1916" spans="10:11" ht="12">
      <c r="J1916" s="34"/>
      <c r="K1916" s="34"/>
    </row>
    <row r="1917" spans="10:11" ht="12">
      <c r="J1917" s="34"/>
      <c r="K1917" s="34"/>
    </row>
    <row r="1918" spans="10:11" ht="12">
      <c r="J1918" s="34"/>
      <c r="K1918" s="34"/>
    </row>
    <row r="1919" spans="10:11" ht="12">
      <c r="J1919" s="34"/>
      <c r="K1919" s="34"/>
    </row>
    <row r="1920" spans="10:11" ht="12">
      <c r="J1920" s="34"/>
      <c r="K1920" s="34"/>
    </row>
    <row r="1921" spans="10:11" ht="12">
      <c r="J1921" s="34"/>
      <c r="K1921" s="34"/>
    </row>
    <row r="1922" spans="10:11" ht="12">
      <c r="J1922" s="34"/>
      <c r="K1922" s="34"/>
    </row>
    <row r="1923" spans="10:11" ht="12">
      <c r="J1923" s="34"/>
      <c r="K1923" s="34"/>
    </row>
    <row r="1924" spans="10:11" ht="12">
      <c r="J1924" s="34"/>
      <c r="K1924" s="34"/>
    </row>
    <row r="1925" spans="10:11" ht="12">
      <c r="J1925" s="34"/>
      <c r="K1925" s="34"/>
    </row>
    <row r="1926" spans="10:11" ht="12">
      <c r="J1926" s="34"/>
      <c r="K1926" s="34"/>
    </row>
    <row r="1927" spans="10:11" ht="12">
      <c r="J1927" s="34"/>
      <c r="K1927" s="34"/>
    </row>
    <row r="1928" spans="10:11" ht="12">
      <c r="J1928" s="34"/>
      <c r="K1928" s="34"/>
    </row>
    <row r="1929" spans="10:11" ht="12">
      <c r="J1929" s="34"/>
      <c r="K1929" s="34"/>
    </row>
    <row r="1930" spans="10:11" ht="12">
      <c r="J1930" s="34"/>
      <c r="K1930" s="34"/>
    </row>
    <row r="1931" spans="10:11" ht="12">
      <c r="J1931" s="34"/>
      <c r="K1931" s="34"/>
    </row>
    <row r="1932" spans="10:11" ht="12">
      <c r="J1932" s="34"/>
      <c r="K1932" s="34"/>
    </row>
    <row r="1933" spans="10:11" ht="12">
      <c r="J1933" s="34"/>
      <c r="K1933" s="34"/>
    </row>
    <row r="1934" spans="10:11" ht="12">
      <c r="J1934" s="34"/>
      <c r="K1934" s="34"/>
    </row>
    <row r="1935" spans="10:11" ht="12">
      <c r="J1935" s="34"/>
      <c r="K1935" s="34"/>
    </row>
    <row r="1936" spans="10:11" ht="12">
      <c r="J1936" s="34"/>
      <c r="K1936" s="34"/>
    </row>
    <row r="1937" spans="10:11" ht="12">
      <c r="J1937" s="34"/>
      <c r="K1937" s="34"/>
    </row>
    <row r="1938" spans="10:11" ht="12">
      <c r="J1938" s="34"/>
      <c r="K1938" s="34"/>
    </row>
    <row r="1939" spans="10:11" ht="12">
      <c r="J1939" s="34"/>
      <c r="K1939" s="34"/>
    </row>
    <row r="1940" spans="10:11" ht="12">
      <c r="J1940" s="34"/>
      <c r="K1940" s="34"/>
    </row>
    <row r="1941" spans="10:11" ht="12">
      <c r="J1941" s="34"/>
      <c r="K1941" s="34"/>
    </row>
    <row r="1942" spans="10:11" ht="12">
      <c r="J1942" s="34"/>
      <c r="K1942" s="34"/>
    </row>
    <row r="1943" spans="10:11" ht="12">
      <c r="J1943" s="34"/>
      <c r="K1943" s="34"/>
    </row>
    <row r="1944" spans="10:11" ht="12">
      <c r="J1944" s="34"/>
      <c r="K1944" s="34"/>
    </row>
    <row r="1945" spans="10:11" ht="12">
      <c r="J1945" s="34"/>
      <c r="K1945" s="34"/>
    </row>
    <row r="1946" spans="10:11" ht="12">
      <c r="J1946" s="34"/>
      <c r="K1946" s="34"/>
    </row>
    <row r="1947" spans="10:11" ht="12">
      <c r="J1947" s="34"/>
      <c r="K1947" s="34"/>
    </row>
    <row r="1948" spans="10:11" ht="12">
      <c r="J1948" s="34"/>
      <c r="K1948" s="34"/>
    </row>
    <row r="1949" spans="10:11" ht="12">
      <c r="J1949" s="34"/>
      <c r="K1949" s="34"/>
    </row>
    <row r="1950" spans="10:11" ht="12">
      <c r="J1950" s="34"/>
      <c r="K1950" s="34"/>
    </row>
    <row r="1951" spans="10:11" ht="12">
      <c r="J1951" s="34"/>
      <c r="K1951" s="34"/>
    </row>
    <row r="1952" spans="10:11" ht="12">
      <c r="J1952" s="34"/>
      <c r="K1952" s="34"/>
    </row>
    <row r="1953" spans="10:11" ht="12">
      <c r="J1953" s="34"/>
      <c r="K1953" s="34"/>
    </row>
    <row r="1954" spans="10:11" ht="12">
      <c r="J1954" s="34"/>
      <c r="K1954" s="34"/>
    </row>
    <row r="1955" spans="10:11" ht="12">
      <c r="J1955" s="34"/>
      <c r="K1955" s="34"/>
    </row>
    <row r="1956" spans="10:11" ht="12">
      <c r="J1956" s="34"/>
      <c r="K1956" s="34"/>
    </row>
    <row r="1957" spans="10:11" ht="12">
      <c r="J1957" s="34"/>
      <c r="K1957" s="34"/>
    </row>
    <row r="1958" spans="10:11" ht="12">
      <c r="J1958" s="34"/>
      <c r="K1958" s="34"/>
    </row>
    <row r="1959" spans="10:11" ht="12">
      <c r="J1959" s="34"/>
      <c r="K1959" s="34"/>
    </row>
    <row r="1960" spans="10:11" ht="12">
      <c r="J1960" s="34"/>
      <c r="K1960" s="34"/>
    </row>
    <row r="1961" spans="10:11" ht="12">
      <c r="J1961" s="34"/>
      <c r="K1961" s="34"/>
    </row>
    <row r="1962" spans="10:11" ht="12">
      <c r="J1962" s="34"/>
      <c r="K1962" s="34"/>
    </row>
    <row r="1963" spans="10:11" ht="12">
      <c r="J1963" s="34"/>
      <c r="K1963" s="34"/>
    </row>
    <row r="1964" spans="10:11" ht="12">
      <c r="J1964" s="34"/>
      <c r="K1964" s="34"/>
    </row>
    <row r="1965" spans="10:11" ht="12">
      <c r="J1965" s="34"/>
      <c r="K1965" s="34"/>
    </row>
    <row r="1966" spans="10:11" ht="12">
      <c r="J1966" s="34"/>
      <c r="K1966" s="34"/>
    </row>
    <row r="1967" spans="10:11" ht="12">
      <c r="J1967" s="34"/>
      <c r="K1967" s="34"/>
    </row>
    <row r="1968" spans="10:11" ht="12">
      <c r="J1968" s="34"/>
      <c r="K1968" s="34"/>
    </row>
    <row r="1969" spans="10:11" ht="12">
      <c r="J1969" s="34"/>
      <c r="K1969" s="34"/>
    </row>
    <row r="1970" spans="10:11" ht="12">
      <c r="J1970" s="34"/>
      <c r="K1970" s="34"/>
    </row>
    <row r="1971" spans="10:11" ht="12">
      <c r="J1971" s="34"/>
      <c r="K1971" s="34"/>
    </row>
    <row r="1972" spans="10:11" ht="12">
      <c r="J1972" s="34"/>
      <c r="K1972" s="34"/>
    </row>
    <row r="1973" spans="10:11" ht="12">
      <c r="J1973" s="34"/>
      <c r="K1973" s="34"/>
    </row>
    <row r="1974" spans="10:11" ht="12">
      <c r="J1974" s="34"/>
      <c r="K1974" s="34"/>
    </row>
    <row r="1975" spans="10:11" ht="12">
      <c r="J1975" s="34"/>
      <c r="K1975" s="34"/>
    </row>
    <row r="1976" spans="10:11" ht="12">
      <c r="J1976" s="34"/>
      <c r="K1976" s="34"/>
    </row>
    <row r="1977" spans="10:11" ht="12">
      <c r="J1977" s="34"/>
      <c r="K1977" s="34"/>
    </row>
    <row r="1978" spans="10:11" ht="12">
      <c r="J1978" s="34"/>
      <c r="K1978" s="34"/>
    </row>
    <row r="1979" spans="10:11" ht="12">
      <c r="J1979" s="34"/>
      <c r="K1979" s="34"/>
    </row>
    <row r="1980" spans="10:11" ht="12">
      <c r="J1980" s="34"/>
      <c r="K1980" s="34"/>
    </row>
    <row r="1981" spans="10:11" ht="12">
      <c r="J1981" s="34"/>
      <c r="K1981" s="34"/>
    </row>
    <row r="1982" spans="10:11" ht="12">
      <c r="J1982" s="34"/>
      <c r="K1982" s="34"/>
    </row>
    <row r="1983" spans="10:11" ht="12">
      <c r="J1983" s="34"/>
      <c r="K1983" s="34"/>
    </row>
    <row r="1984" spans="10:11" ht="12">
      <c r="J1984" s="34"/>
      <c r="K1984" s="34"/>
    </row>
    <row r="1985" spans="10:11" ht="12">
      <c r="J1985" s="34"/>
      <c r="K1985" s="34"/>
    </row>
    <row r="1986" spans="10:11" ht="12">
      <c r="J1986" s="34"/>
      <c r="K1986" s="34"/>
    </row>
    <row r="1987" spans="10:11" ht="12">
      <c r="J1987" s="34"/>
      <c r="K1987" s="34"/>
    </row>
    <row r="1988" spans="10:11" ht="12">
      <c r="J1988" s="34"/>
      <c r="K1988" s="34"/>
    </row>
    <row r="1989" spans="10:11" ht="12">
      <c r="J1989" s="34"/>
      <c r="K1989" s="34"/>
    </row>
    <row r="1990" spans="10:11" ht="12">
      <c r="J1990" s="34"/>
      <c r="K1990" s="34"/>
    </row>
    <row r="1991" spans="10:11" ht="12">
      <c r="J1991" s="34"/>
      <c r="K1991" s="34"/>
    </row>
    <row r="1992" spans="10:11" ht="12">
      <c r="J1992" s="34"/>
      <c r="K1992" s="34"/>
    </row>
    <row r="1993" spans="10:11" ht="12">
      <c r="J1993" s="34"/>
      <c r="K1993" s="34"/>
    </row>
    <row r="1994" spans="10:11" ht="12">
      <c r="J1994" s="34"/>
      <c r="K1994" s="34"/>
    </row>
    <row r="1995" spans="10:11" ht="12">
      <c r="J1995" s="34"/>
      <c r="K1995" s="34"/>
    </row>
    <row r="1996" spans="10:11" ht="12">
      <c r="J1996" s="34"/>
      <c r="K1996" s="34"/>
    </row>
    <row r="1997" spans="10:11" ht="12">
      <c r="J1997" s="34"/>
      <c r="K1997" s="34"/>
    </row>
    <row r="1998" spans="10:11" ht="12">
      <c r="J1998" s="34"/>
      <c r="K1998" s="34"/>
    </row>
    <row r="1999" spans="10:11" ht="12">
      <c r="J1999" s="34"/>
      <c r="K1999" s="34"/>
    </row>
    <row r="2000" spans="10:11" ht="12">
      <c r="J2000" s="34"/>
      <c r="K2000" s="34"/>
    </row>
    <row r="2001" spans="10:11" ht="12">
      <c r="J2001" s="34"/>
      <c r="K2001" s="34"/>
    </row>
    <row r="2002" spans="10:11" ht="12">
      <c r="J2002" s="34"/>
      <c r="K2002" s="34"/>
    </row>
    <row r="2003" spans="10:11" ht="12">
      <c r="J2003" s="34"/>
      <c r="K2003" s="34"/>
    </row>
    <row r="2004" spans="10:11" ht="12">
      <c r="J2004" s="34"/>
      <c r="K2004" s="34"/>
    </row>
    <row r="2005" spans="10:11" ht="12">
      <c r="J2005" s="34"/>
      <c r="K2005" s="34"/>
    </row>
    <row r="2006" spans="10:11" ht="12">
      <c r="J2006" s="34"/>
      <c r="K2006" s="34"/>
    </row>
    <row r="2007" spans="10:11" ht="12">
      <c r="J2007" s="34"/>
      <c r="K2007" s="34"/>
    </row>
    <row r="2008" spans="10:11" ht="12">
      <c r="J2008" s="34"/>
      <c r="K2008" s="34"/>
    </row>
    <row r="2009" spans="10:11" ht="12">
      <c r="J2009" s="34"/>
      <c r="K2009" s="34"/>
    </row>
    <row r="2010" spans="10:11" ht="12">
      <c r="J2010" s="34"/>
      <c r="K2010" s="34"/>
    </row>
    <row r="2011" spans="10:11" ht="12">
      <c r="J2011" s="34"/>
      <c r="K2011" s="34"/>
    </row>
    <row r="2012" spans="10:11" ht="12">
      <c r="J2012" s="34"/>
      <c r="K2012" s="34"/>
    </row>
    <row r="2013" spans="10:11" ht="12">
      <c r="J2013" s="34"/>
      <c r="K2013" s="34"/>
    </row>
    <row r="2014" spans="10:11" ht="12">
      <c r="J2014" s="34"/>
      <c r="K2014" s="34"/>
    </row>
    <row r="2015" spans="10:11" ht="12">
      <c r="J2015" s="34"/>
      <c r="K2015" s="34"/>
    </row>
    <row r="2016" spans="10:11" ht="12">
      <c r="J2016" s="34"/>
      <c r="K2016" s="34"/>
    </row>
    <row r="2017" spans="10:11" ht="12">
      <c r="J2017" s="34"/>
      <c r="K2017" s="34"/>
    </row>
    <row r="2018" spans="10:11" ht="12">
      <c r="J2018" s="34"/>
      <c r="K2018" s="34"/>
    </row>
    <row r="2019" spans="10:11" ht="12">
      <c r="J2019" s="34"/>
      <c r="K2019" s="34"/>
    </row>
    <row r="2020" spans="10:11" ht="12">
      <c r="J2020" s="34"/>
      <c r="K2020" s="34"/>
    </row>
    <row r="2021" spans="10:11" ht="12">
      <c r="J2021" s="34"/>
      <c r="K2021" s="34"/>
    </row>
    <row r="2022" spans="10:11" ht="12">
      <c r="J2022" s="34"/>
      <c r="K2022" s="34"/>
    </row>
    <row r="2023" spans="10:11" ht="12">
      <c r="J2023" s="34"/>
      <c r="K2023" s="34"/>
    </row>
    <row r="2024" spans="10:11" ht="12">
      <c r="J2024" s="34"/>
      <c r="K2024" s="34"/>
    </row>
    <row r="2025" spans="10:11" ht="12">
      <c r="J2025" s="34"/>
      <c r="K2025" s="34"/>
    </row>
    <row r="2026" spans="10:11" ht="12">
      <c r="J2026" s="34"/>
      <c r="K2026" s="34"/>
    </row>
    <row r="2027" spans="10:11" ht="12">
      <c r="J2027" s="34"/>
      <c r="K2027" s="34"/>
    </row>
    <row r="2028" spans="10:11" ht="12">
      <c r="J2028" s="34"/>
      <c r="K2028" s="34"/>
    </row>
    <row r="2029" spans="10:11" ht="12">
      <c r="J2029" s="34"/>
      <c r="K2029" s="34"/>
    </row>
    <row r="2030" spans="10:11" ht="12">
      <c r="J2030" s="34"/>
      <c r="K2030" s="34"/>
    </row>
    <row r="2031" spans="10:11" ht="12">
      <c r="J2031" s="34"/>
      <c r="K2031" s="34"/>
    </row>
    <row r="2032" spans="10:11" ht="12">
      <c r="J2032" s="34"/>
      <c r="K2032" s="34"/>
    </row>
    <row r="2033" spans="10:11" ht="12">
      <c r="J2033" s="34"/>
      <c r="K2033" s="34"/>
    </row>
    <row r="2034" spans="10:11" ht="12">
      <c r="J2034" s="34"/>
      <c r="K2034" s="34"/>
    </row>
    <row r="2035" spans="10:11" ht="12">
      <c r="J2035" s="34"/>
      <c r="K2035" s="34"/>
    </row>
    <row r="2036" spans="10:11" ht="12">
      <c r="J2036" s="34"/>
      <c r="K2036" s="34"/>
    </row>
    <row r="2037" spans="10:11" ht="12">
      <c r="J2037" s="34"/>
      <c r="K2037" s="34"/>
    </row>
    <row r="2038" spans="10:11" ht="12">
      <c r="J2038" s="34"/>
      <c r="K2038" s="34"/>
    </row>
    <row r="2039" spans="10:11" ht="12">
      <c r="J2039" s="34"/>
      <c r="K2039" s="34"/>
    </row>
    <row r="2040" spans="10:11" ht="12">
      <c r="J2040" s="34"/>
      <c r="K2040" s="34"/>
    </row>
    <row r="2041" spans="10:11" ht="12">
      <c r="J2041" s="34"/>
      <c r="K2041" s="34"/>
    </row>
    <row r="2042" spans="10:11" ht="12">
      <c r="J2042" s="34"/>
      <c r="K2042" s="34"/>
    </row>
    <row r="2043" spans="10:11" ht="12">
      <c r="J2043" s="34"/>
      <c r="K2043" s="34"/>
    </row>
    <row r="2044" spans="10:11" ht="12">
      <c r="J2044" s="34"/>
      <c r="K2044" s="34"/>
    </row>
    <row r="2045" spans="10:11" ht="12">
      <c r="J2045" s="34"/>
      <c r="K2045" s="34"/>
    </row>
    <row r="2046" spans="10:11" ht="12">
      <c r="J2046" s="34"/>
      <c r="K2046" s="34"/>
    </row>
    <row r="2047" spans="10:11" ht="12">
      <c r="J2047" s="34"/>
      <c r="K2047" s="34"/>
    </row>
    <row r="2048" spans="10:11" ht="12">
      <c r="J2048" s="34"/>
      <c r="K2048" s="34"/>
    </row>
    <row r="2049" spans="10:11" ht="12">
      <c r="J2049" s="34"/>
      <c r="K2049" s="34"/>
    </row>
    <row r="2050" spans="10:11" ht="12">
      <c r="J2050" s="34"/>
      <c r="K2050" s="34"/>
    </row>
    <row r="2051" spans="10:11" ht="12">
      <c r="J2051" s="34"/>
      <c r="K2051" s="34"/>
    </row>
    <row r="2052" spans="10:11" ht="12">
      <c r="J2052" s="34"/>
      <c r="K2052" s="34"/>
    </row>
    <row r="2053" spans="10:11" ht="12">
      <c r="J2053" s="34"/>
      <c r="K2053" s="34"/>
    </row>
    <row r="2054" spans="10:11" ht="12">
      <c r="J2054" s="34"/>
      <c r="K2054" s="34"/>
    </row>
    <row r="2055" spans="10:11" ht="12">
      <c r="J2055" s="34"/>
      <c r="K2055" s="34"/>
    </row>
    <row r="2056" spans="10:11" ht="12">
      <c r="J2056" s="34"/>
      <c r="K2056" s="34"/>
    </row>
    <row r="2057" spans="10:11" ht="12">
      <c r="J2057" s="34"/>
      <c r="K2057" s="34"/>
    </row>
    <row r="2058" spans="10:11" ht="12">
      <c r="J2058" s="34"/>
      <c r="K2058" s="34"/>
    </row>
    <row r="2059" spans="10:11" ht="12">
      <c r="J2059" s="34"/>
      <c r="K2059" s="34"/>
    </row>
    <row r="2060" spans="10:11" ht="12">
      <c r="J2060" s="34"/>
      <c r="K2060" s="34"/>
    </row>
    <row r="2061" spans="10:11" ht="12">
      <c r="J2061" s="34"/>
      <c r="K2061" s="34"/>
    </row>
    <row r="2062" spans="10:11" ht="12">
      <c r="J2062" s="34"/>
      <c r="K2062" s="34"/>
    </row>
    <row r="2063" spans="10:11" ht="12">
      <c r="J2063" s="34"/>
      <c r="K2063" s="34"/>
    </row>
    <row r="2064" spans="10:11" ht="12">
      <c r="J2064" s="34"/>
      <c r="K2064" s="34"/>
    </row>
    <row r="2065" spans="10:11" ht="12">
      <c r="J2065" s="34"/>
      <c r="K2065" s="34"/>
    </row>
    <row r="2066" spans="10:11" ht="12">
      <c r="J2066" s="34"/>
      <c r="K2066" s="34"/>
    </row>
    <row r="2067" spans="10:11" ht="12">
      <c r="J2067" s="34"/>
      <c r="K2067" s="34"/>
    </row>
    <row r="2068" spans="10:11" ht="12">
      <c r="J2068" s="34"/>
      <c r="K2068" s="34"/>
    </row>
    <row r="2069" spans="10:11" ht="12">
      <c r="J2069" s="34"/>
      <c r="K2069" s="34"/>
    </row>
    <row r="2070" spans="10:11" ht="12">
      <c r="J2070" s="34"/>
      <c r="K2070" s="34"/>
    </row>
    <row r="2071" spans="10:11" ht="12">
      <c r="J2071" s="34"/>
      <c r="K2071" s="34"/>
    </row>
    <row r="2072" spans="10:11" ht="12">
      <c r="J2072" s="34"/>
      <c r="K2072" s="34"/>
    </row>
    <row r="2073" spans="10:11" ht="12">
      <c r="J2073" s="34"/>
      <c r="K2073" s="34"/>
    </row>
    <row r="2074" spans="10:11" ht="12">
      <c r="J2074" s="34"/>
      <c r="K2074" s="34"/>
    </row>
    <row r="2075" spans="10:11" ht="12">
      <c r="J2075" s="34"/>
      <c r="K2075" s="34"/>
    </row>
    <row r="2076" spans="10:11" ht="12">
      <c r="J2076" s="34"/>
      <c r="K2076" s="34"/>
    </row>
    <row r="2077" spans="10:11" ht="12">
      <c r="J2077" s="34"/>
      <c r="K2077" s="34"/>
    </row>
    <row r="2078" spans="10:11" ht="12">
      <c r="J2078" s="34"/>
      <c r="K2078" s="34"/>
    </row>
    <row r="2079" spans="10:11" ht="12">
      <c r="J2079" s="34"/>
      <c r="K2079" s="34"/>
    </row>
    <row r="2080" spans="10:11" ht="12">
      <c r="J2080" s="34"/>
      <c r="K2080" s="34"/>
    </row>
    <row r="2081" spans="10:11" ht="12">
      <c r="J2081" s="34"/>
      <c r="K2081" s="34"/>
    </row>
    <row r="2082" spans="10:11" ht="12">
      <c r="J2082" s="34"/>
      <c r="K2082" s="34"/>
    </row>
    <row r="2083" spans="10:11" ht="12">
      <c r="J2083" s="34"/>
      <c r="K2083" s="34"/>
    </row>
    <row r="2084" spans="10:11" ht="12">
      <c r="J2084" s="34"/>
      <c r="K2084" s="34"/>
    </row>
    <row r="2085" spans="10:11" ht="12">
      <c r="J2085" s="34"/>
      <c r="K2085" s="34"/>
    </row>
    <row r="2086" spans="10:11" ht="12">
      <c r="J2086" s="34"/>
      <c r="K2086" s="34"/>
    </row>
    <row r="2087" spans="10:11" ht="12">
      <c r="J2087" s="34"/>
      <c r="K2087" s="34"/>
    </row>
    <row r="2088" spans="10:11" ht="12">
      <c r="J2088" s="34"/>
      <c r="K2088" s="34"/>
    </row>
    <row r="2089" spans="10:11" ht="12">
      <c r="J2089" s="34"/>
      <c r="K2089" s="34"/>
    </row>
    <row r="2090" spans="10:11" ht="12">
      <c r="J2090" s="34"/>
      <c r="K2090" s="34"/>
    </row>
    <row r="2091" spans="10:11" ht="12">
      <c r="J2091" s="34"/>
      <c r="K2091" s="34"/>
    </row>
    <row r="2092" spans="10:11" ht="12">
      <c r="J2092" s="34"/>
      <c r="K2092" s="34"/>
    </row>
    <row r="2093" spans="10:11" ht="12">
      <c r="J2093" s="34"/>
      <c r="K2093" s="34"/>
    </row>
    <row r="2094" spans="10:11" ht="12">
      <c r="J2094" s="34"/>
      <c r="K2094" s="34"/>
    </row>
    <row r="2095" spans="10:11" ht="12">
      <c r="J2095" s="34"/>
      <c r="K2095" s="34"/>
    </row>
    <row r="2096" spans="10:11" ht="12">
      <c r="J2096" s="34"/>
      <c r="K2096" s="34"/>
    </row>
    <row r="2097" spans="10:11" ht="12">
      <c r="J2097" s="34"/>
      <c r="K2097" s="34"/>
    </row>
    <row r="2098" spans="10:11" ht="12">
      <c r="J2098" s="34"/>
      <c r="K2098" s="34"/>
    </row>
    <row r="2099" spans="10:11" ht="12">
      <c r="J2099" s="34"/>
      <c r="K2099" s="34"/>
    </row>
    <row r="2100" spans="10:11" ht="12">
      <c r="J2100" s="34"/>
      <c r="K2100" s="34"/>
    </row>
    <row r="2101" spans="10:11" ht="12">
      <c r="J2101" s="34"/>
      <c r="K2101" s="34"/>
    </row>
    <row r="2102" spans="10:11" ht="12">
      <c r="J2102" s="34"/>
      <c r="K2102" s="34"/>
    </row>
    <row r="2103" spans="10:11" ht="12">
      <c r="J2103" s="34"/>
      <c r="K2103" s="34"/>
    </row>
    <row r="2104" spans="10:11" ht="12">
      <c r="J2104" s="34"/>
      <c r="K2104" s="34"/>
    </row>
    <row r="2105" spans="10:11" ht="12">
      <c r="J2105" s="34"/>
      <c r="K2105" s="34"/>
    </row>
    <row r="2106" spans="10:11" ht="12">
      <c r="J2106" s="34"/>
      <c r="K2106" s="34"/>
    </row>
    <row r="2107" spans="10:11" ht="12">
      <c r="J2107" s="34"/>
      <c r="K2107" s="34"/>
    </row>
    <row r="2108" spans="10:11" ht="12">
      <c r="J2108" s="34"/>
      <c r="K2108" s="34"/>
    </row>
    <row r="2109" spans="10:11" ht="12">
      <c r="J2109" s="34"/>
      <c r="K2109" s="34"/>
    </row>
    <row r="2110" spans="10:11" ht="12">
      <c r="J2110" s="34"/>
      <c r="K2110" s="34"/>
    </row>
    <row r="2111" spans="10:11" ht="12">
      <c r="J2111" s="34"/>
      <c r="K2111" s="34"/>
    </row>
    <row r="2112" spans="10:11" ht="12">
      <c r="J2112" s="34"/>
      <c r="K2112" s="34"/>
    </row>
    <row r="2113" spans="10:11" ht="12">
      <c r="J2113" s="34"/>
      <c r="K2113" s="34"/>
    </row>
    <row r="2114" spans="10:11" ht="12">
      <c r="J2114" s="34"/>
      <c r="K2114" s="34"/>
    </row>
    <row r="2115" spans="10:11" ht="12">
      <c r="J2115" s="34"/>
      <c r="K2115" s="34"/>
    </row>
    <row r="2116" spans="10:11" ht="12">
      <c r="J2116" s="34"/>
      <c r="K2116" s="34"/>
    </row>
    <row r="2117" spans="10:11" ht="12">
      <c r="J2117" s="34"/>
      <c r="K2117" s="34"/>
    </row>
    <row r="2118" spans="10:11" ht="12">
      <c r="J2118" s="34"/>
      <c r="K2118" s="34"/>
    </row>
    <row r="2119" spans="10:11" ht="12">
      <c r="J2119" s="34"/>
      <c r="K2119" s="34"/>
    </row>
    <row r="2120" spans="10:11" ht="12">
      <c r="J2120" s="34"/>
      <c r="K2120" s="34"/>
    </row>
    <row r="2121" spans="10:11" ht="12">
      <c r="J2121" s="34"/>
      <c r="K2121" s="34"/>
    </row>
    <row r="2122" spans="10:11" ht="12">
      <c r="J2122" s="34"/>
      <c r="K2122" s="34"/>
    </row>
    <row r="2123" spans="10:11" ht="12">
      <c r="J2123" s="34"/>
      <c r="K2123" s="34"/>
    </row>
    <row r="2124" spans="10:11" ht="12">
      <c r="J2124" s="34"/>
      <c r="K2124" s="34"/>
    </row>
    <row r="2125" spans="10:11" ht="12">
      <c r="J2125" s="34"/>
      <c r="K2125" s="34"/>
    </row>
    <row r="2126" spans="10:11" ht="12">
      <c r="J2126" s="34"/>
      <c r="K2126" s="34"/>
    </row>
    <row r="2127" spans="10:11" ht="12">
      <c r="J2127" s="34"/>
      <c r="K2127" s="34"/>
    </row>
    <row r="2128" spans="10:11" ht="12">
      <c r="J2128" s="34"/>
      <c r="K2128" s="34"/>
    </row>
    <row r="2129" spans="10:11" ht="12">
      <c r="J2129" s="34"/>
      <c r="K2129" s="34"/>
    </row>
    <row r="2130" spans="10:11" ht="12">
      <c r="J2130" s="34"/>
      <c r="K2130" s="34"/>
    </row>
    <row r="2131" spans="10:11" ht="12">
      <c r="J2131" s="34"/>
      <c r="K2131" s="34"/>
    </row>
    <row r="2132" spans="10:11" ht="12">
      <c r="J2132" s="34"/>
      <c r="K2132" s="34"/>
    </row>
    <row r="2133" spans="10:11" ht="12">
      <c r="J2133" s="34"/>
      <c r="K2133" s="34"/>
    </row>
    <row r="2134" spans="10:11" ht="12">
      <c r="J2134" s="34"/>
      <c r="K2134" s="34"/>
    </row>
    <row r="2135" spans="10:11" ht="12">
      <c r="J2135" s="34"/>
      <c r="K2135" s="34"/>
    </row>
    <row r="2136" spans="10:11" ht="12">
      <c r="J2136" s="34"/>
      <c r="K2136" s="34"/>
    </row>
    <row r="2137" spans="10:11" ht="12">
      <c r="J2137" s="34"/>
      <c r="K2137" s="34"/>
    </row>
    <row r="2138" spans="10:11" ht="12">
      <c r="J2138" s="34"/>
      <c r="K2138" s="34"/>
    </row>
    <row r="2139" spans="10:11" ht="12">
      <c r="J2139" s="34"/>
      <c r="K2139" s="34"/>
    </row>
    <row r="2140" spans="10:11" ht="12">
      <c r="J2140" s="34"/>
      <c r="K2140" s="34"/>
    </row>
    <row r="2141" spans="10:11" ht="12">
      <c r="J2141" s="34"/>
      <c r="K2141" s="34"/>
    </row>
    <row r="2142" spans="10:11" ht="12">
      <c r="J2142" s="34"/>
      <c r="K2142" s="34"/>
    </row>
    <row r="2143" spans="10:11" ht="12">
      <c r="J2143" s="34"/>
      <c r="K2143" s="34"/>
    </row>
    <row r="2144" spans="10:11" ht="12">
      <c r="J2144" s="34"/>
      <c r="K2144" s="34"/>
    </row>
    <row r="2145" spans="10:11" ht="12">
      <c r="J2145" s="34"/>
      <c r="K2145" s="34"/>
    </row>
    <row r="2146" spans="10:11" ht="12">
      <c r="J2146" s="34"/>
      <c r="K2146" s="34"/>
    </row>
    <row r="2147" spans="10:11" ht="12">
      <c r="J2147" s="34"/>
      <c r="K2147" s="34"/>
    </row>
    <row r="2148" spans="10:11" ht="12">
      <c r="J2148" s="34"/>
      <c r="K2148" s="34"/>
    </row>
    <row r="2149" spans="10:11" ht="12">
      <c r="J2149" s="34"/>
      <c r="K2149" s="34"/>
    </row>
    <row r="2150" spans="10:11" ht="12">
      <c r="J2150" s="34"/>
      <c r="K2150" s="34"/>
    </row>
    <row r="2151" spans="10:11" ht="12">
      <c r="J2151" s="34"/>
      <c r="K2151" s="34"/>
    </row>
    <row r="2152" spans="10:11" ht="12">
      <c r="J2152" s="34"/>
      <c r="K2152" s="34"/>
    </row>
    <row r="2153" spans="10:11" ht="12">
      <c r="J2153" s="34"/>
      <c r="K2153" s="34"/>
    </row>
    <row r="2154" spans="10:11" ht="12">
      <c r="J2154" s="34"/>
      <c r="K2154" s="34"/>
    </row>
    <row r="2155" spans="10:11" ht="12">
      <c r="J2155" s="34"/>
      <c r="K2155" s="34"/>
    </row>
    <row r="2156" spans="10:11" ht="12">
      <c r="J2156" s="34"/>
      <c r="K2156" s="34"/>
    </row>
    <row r="2157" spans="10:11" ht="12">
      <c r="J2157" s="34"/>
      <c r="K2157" s="34"/>
    </row>
    <row r="2158" spans="10:11" ht="12">
      <c r="J2158" s="34"/>
      <c r="K2158" s="34"/>
    </row>
    <row r="2159" spans="10:11" ht="12">
      <c r="J2159" s="34"/>
      <c r="K2159" s="34"/>
    </row>
    <row r="2160" spans="10:11" ht="12">
      <c r="J2160" s="34"/>
      <c r="K2160" s="34"/>
    </row>
    <row r="2161" spans="10:11" ht="12">
      <c r="J2161" s="34"/>
      <c r="K2161" s="34"/>
    </row>
    <row r="2162" spans="10:11" ht="12">
      <c r="J2162" s="34"/>
      <c r="K2162" s="34"/>
    </row>
    <row r="2163" spans="10:11" ht="12">
      <c r="J2163" s="34"/>
      <c r="K2163" s="34"/>
    </row>
    <row r="2164" spans="10:11" ht="12">
      <c r="J2164" s="34"/>
      <c r="K2164" s="34"/>
    </row>
    <row r="2165" spans="10:11" ht="12">
      <c r="J2165" s="34"/>
      <c r="K2165" s="34"/>
    </row>
    <row r="2166" spans="10:11" ht="12">
      <c r="J2166" s="34"/>
      <c r="K2166" s="34"/>
    </row>
    <row r="2167" spans="10:11" ht="12">
      <c r="J2167" s="34"/>
      <c r="K2167" s="34"/>
    </row>
    <row r="2168" spans="10:11" ht="12">
      <c r="J2168" s="34"/>
      <c r="K2168" s="34"/>
    </row>
    <row r="2169" spans="10:11" ht="12">
      <c r="J2169" s="34"/>
      <c r="K2169" s="34"/>
    </row>
    <row r="2170" spans="10:11" ht="12">
      <c r="J2170" s="34"/>
      <c r="K2170" s="34"/>
    </row>
    <row r="2171" spans="10:11" ht="12">
      <c r="J2171" s="34"/>
      <c r="K2171" s="34"/>
    </row>
    <row r="2172" spans="10:11" ht="12">
      <c r="J2172" s="34"/>
      <c r="K2172" s="34"/>
    </row>
    <row r="2173" spans="10:11" ht="12">
      <c r="J2173" s="34"/>
      <c r="K2173" s="34"/>
    </row>
    <row r="2174" spans="10:11" ht="12">
      <c r="J2174" s="34"/>
      <c r="K2174" s="34"/>
    </row>
    <row r="2175" spans="10:11" ht="12">
      <c r="J2175" s="34"/>
      <c r="K2175" s="34"/>
    </row>
    <row r="2176" spans="10:11" ht="12">
      <c r="J2176" s="34"/>
      <c r="K2176" s="34"/>
    </row>
    <row r="2177" spans="10:11" ht="12">
      <c r="J2177" s="34"/>
      <c r="K2177" s="34"/>
    </row>
    <row r="2178" spans="10:11" ht="12">
      <c r="J2178" s="34"/>
      <c r="K2178" s="34"/>
    </row>
    <row r="2179" spans="10:11" ht="12">
      <c r="J2179" s="34"/>
      <c r="K2179" s="34"/>
    </row>
    <row r="2180" spans="10:11" ht="12">
      <c r="J2180" s="34"/>
      <c r="K2180" s="34"/>
    </row>
    <row r="2181" spans="10:11" ht="12">
      <c r="J2181" s="34"/>
      <c r="K2181" s="34"/>
    </row>
    <row r="2182" spans="10:11" ht="12">
      <c r="J2182" s="34"/>
      <c r="K2182" s="34"/>
    </row>
    <row r="2183" spans="10:11" ht="12">
      <c r="J2183" s="34"/>
      <c r="K2183" s="34"/>
    </row>
    <row r="2184" spans="10:11" ht="12">
      <c r="J2184" s="34"/>
      <c r="K2184" s="34"/>
    </row>
    <row r="2185" spans="10:11" ht="12">
      <c r="J2185" s="34"/>
      <c r="K2185" s="34"/>
    </row>
    <row r="2186" spans="10:11" ht="12">
      <c r="J2186" s="34"/>
      <c r="K2186" s="34"/>
    </row>
    <row r="2187" spans="10:11" ht="12">
      <c r="J2187" s="34"/>
      <c r="K2187" s="34"/>
    </row>
    <row r="2188" spans="10:11" ht="12">
      <c r="J2188" s="34"/>
      <c r="K2188" s="34"/>
    </row>
    <row r="2189" spans="10:11" ht="12">
      <c r="J2189" s="34"/>
      <c r="K2189" s="34"/>
    </row>
    <row r="2190" spans="10:11" ht="12">
      <c r="J2190" s="34"/>
      <c r="K2190" s="34"/>
    </row>
    <row r="2191" spans="10:11" ht="12">
      <c r="J2191" s="34"/>
      <c r="K2191" s="34"/>
    </row>
    <row r="2192" spans="10:11" ht="12">
      <c r="J2192" s="34"/>
      <c r="K2192" s="34"/>
    </row>
    <row r="2193" spans="10:11" ht="12">
      <c r="J2193" s="34"/>
      <c r="K2193" s="34"/>
    </row>
    <row r="2194" spans="10:11" ht="12">
      <c r="J2194" s="34"/>
      <c r="K2194" s="34"/>
    </row>
    <row r="2195" spans="10:11" ht="12">
      <c r="J2195" s="34"/>
      <c r="K2195" s="34"/>
    </row>
    <row r="2196" spans="10:11" ht="12">
      <c r="J2196" s="34"/>
      <c r="K2196" s="34"/>
    </row>
    <row r="2197" spans="10:11" ht="12">
      <c r="J2197" s="34"/>
      <c r="K2197" s="34"/>
    </row>
    <row r="2198" spans="10:11" ht="12">
      <c r="J2198" s="34"/>
      <c r="K2198" s="34"/>
    </row>
    <row r="2199" spans="10:11" ht="12">
      <c r="J2199" s="34"/>
      <c r="K2199" s="34"/>
    </row>
    <row r="2200" spans="10:11" ht="12">
      <c r="J2200" s="34"/>
      <c r="K2200" s="34"/>
    </row>
    <row r="2201" spans="10:11" ht="12">
      <c r="J2201" s="34"/>
      <c r="K2201" s="34"/>
    </row>
    <row r="2202" spans="10:11" ht="12">
      <c r="J2202" s="34"/>
      <c r="K2202" s="34"/>
    </row>
    <row r="2203" spans="10:11" ht="12">
      <c r="J2203" s="34"/>
      <c r="K2203" s="34"/>
    </row>
    <row r="2204" spans="10:11" ht="12">
      <c r="J2204" s="34"/>
      <c r="K2204" s="34"/>
    </row>
    <row r="2205" spans="10:11" ht="12">
      <c r="J2205" s="34"/>
      <c r="K2205" s="34"/>
    </row>
    <row r="2206" spans="10:11" ht="12">
      <c r="J2206" s="34"/>
      <c r="K2206" s="34"/>
    </row>
    <row r="2207" spans="10:11" ht="12">
      <c r="J2207" s="34"/>
      <c r="K2207" s="34"/>
    </row>
    <row r="2208" spans="10:11" ht="12">
      <c r="J2208" s="34"/>
      <c r="K2208" s="34"/>
    </row>
    <row r="2209" spans="10:11" ht="12">
      <c r="J2209" s="34"/>
      <c r="K2209" s="34"/>
    </row>
    <row r="2210" spans="10:11" ht="12">
      <c r="J2210" s="34"/>
      <c r="K2210" s="34"/>
    </row>
    <row r="2211" spans="10:11" ht="12">
      <c r="J2211" s="34"/>
      <c r="K2211" s="34"/>
    </row>
    <row r="2212" spans="10:11" ht="12">
      <c r="J2212" s="34"/>
      <c r="K2212" s="34"/>
    </row>
    <row r="2213" spans="10:11" ht="12">
      <c r="J2213" s="34"/>
      <c r="K2213" s="34"/>
    </row>
    <row r="2214" spans="10:11" ht="12">
      <c r="J2214" s="34"/>
      <c r="K2214" s="34"/>
    </row>
    <row r="2215" spans="10:11" ht="12">
      <c r="J2215" s="34"/>
      <c r="K2215" s="34"/>
    </row>
    <row r="2216" spans="10:11" ht="12">
      <c r="J2216" s="34"/>
      <c r="K2216" s="34"/>
    </row>
    <row r="2217" spans="10:11" ht="12">
      <c r="J2217" s="34"/>
      <c r="K2217" s="34"/>
    </row>
    <row r="2218" spans="10:11" ht="12">
      <c r="J2218" s="34"/>
      <c r="K2218" s="34"/>
    </row>
    <row r="2219" spans="10:11" ht="12">
      <c r="J2219" s="34"/>
      <c r="K2219" s="34"/>
    </row>
    <row r="2220" spans="10:11" ht="12">
      <c r="J2220" s="34"/>
      <c r="K2220" s="34"/>
    </row>
    <row r="2221" spans="10:11" ht="12">
      <c r="J2221" s="34"/>
      <c r="K2221" s="34"/>
    </row>
    <row r="2222" spans="10:11" ht="12">
      <c r="J2222" s="34"/>
      <c r="K2222" s="34"/>
    </row>
    <row r="2223" spans="10:11" ht="12">
      <c r="J2223" s="34"/>
      <c r="K2223" s="34"/>
    </row>
    <row r="2224" spans="10:11" ht="12">
      <c r="J2224" s="34"/>
      <c r="K2224" s="34"/>
    </row>
    <row r="2225" spans="10:11" ht="12">
      <c r="J2225" s="34"/>
      <c r="K2225" s="34"/>
    </row>
    <row r="2226" spans="10:11" ht="12">
      <c r="J2226" s="34"/>
      <c r="K2226" s="34"/>
    </row>
    <row r="2227" spans="10:11" ht="12">
      <c r="J2227" s="34"/>
      <c r="K2227" s="34"/>
    </row>
    <row r="2228" spans="10:11" ht="12">
      <c r="J2228" s="34"/>
      <c r="K2228" s="34"/>
    </row>
    <row r="2229" spans="10:11" ht="12">
      <c r="J2229" s="34"/>
      <c r="K2229" s="34"/>
    </row>
    <row r="2230" spans="10:11" ht="12">
      <c r="J2230" s="34"/>
      <c r="K2230" s="34"/>
    </row>
    <row r="2231" spans="10:11" ht="12">
      <c r="J2231" s="34"/>
      <c r="K2231" s="34"/>
    </row>
    <row r="2232" spans="10:11" ht="12">
      <c r="J2232" s="34"/>
      <c r="K2232" s="34"/>
    </row>
    <row r="2233" spans="10:11" ht="12">
      <c r="J2233" s="34"/>
      <c r="K2233" s="34"/>
    </row>
    <row r="2234" spans="10:11" ht="12">
      <c r="J2234" s="34"/>
      <c r="K2234" s="34"/>
    </row>
    <row r="2235" spans="10:11" ht="12">
      <c r="J2235" s="34"/>
      <c r="K2235" s="34"/>
    </row>
    <row r="2236" spans="10:11" ht="12">
      <c r="J2236" s="34"/>
      <c r="K2236" s="34"/>
    </row>
    <row r="2237" spans="10:11" ht="12">
      <c r="J2237" s="34"/>
      <c r="K2237" s="34"/>
    </row>
    <row r="2238" spans="10:11" ht="12">
      <c r="J2238" s="34"/>
      <c r="K2238" s="34"/>
    </row>
    <row r="2239" spans="10:11" ht="12">
      <c r="J2239" s="34"/>
      <c r="K2239" s="34"/>
    </row>
    <row r="2240" spans="10:11" ht="12">
      <c r="J2240" s="34"/>
      <c r="K2240" s="34"/>
    </row>
    <row r="2241" spans="10:11" ht="12">
      <c r="J2241" s="34"/>
      <c r="K2241" s="34"/>
    </row>
    <row r="2242" spans="10:11" ht="12">
      <c r="J2242" s="34"/>
      <c r="K2242" s="34"/>
    </row>
    <row r="2243" spans="10:11" ht="12">
      <c r="J2243" s="34"/>
      <c r="K2243" s="34"/>
    </row>
    <row r="2244" spans="10:11" ht="12">
      <c r="J2244" s="34"/>
      <c r="K2244" s="34"/>
    </row>
    <row r="2245" spans="10:11" ht="12">
      <c r="J2245" s="34"/>
      <c r="K2245" s="34"/>
    </row>
    <row r="2246" spans="10:11" ht="12">
      <c r="J2246" s="34"/>
      <c r="K2246" s="34"/>
    </row>
    <row r="2247" spans="10:11" ht="12">
      <c r="J2247" s="34"/>
      <c r="K2247" s="34"/>
    </row>
    <row r="2248" spans="10:11" ht="12">
      <c r="J2248" s="34"/>
      <c r="K2248" s="34"/>
    </row>
    <row r="2249" spans="10:11" ht="12">
      <c r="J2249" s="34"/>
      <c r="K2249" s="34"/>
    </row>
    <row r="2250" spans="10:11" ht="12">
      <c r="J2250" s="34"/>
      <c r="K2250" s="34"/>
    </row>
    <row r="2251" spans="10:11" ht="12">
      <c r="J2251" s="34"/>
      <c r="K2251" s="34"/>
    </row>
    <row r="2252" spans="10:11" ht="12">
      <c r="J2252" s="34"/>
      <c r="K2252" s="34"/>
    </row>
    <row r="2253" spans="10:11" ht="12">
      <c r="J2253" s="34"/>
      <c r="K2253" s="34"/>
    </row>
    <row r="2254" spans="10:11" ht="12">
      <c r="J2254" s="34"/>
      <c r="K2254" s="34"/>
    </row>
    <row r="2255" spans="10:11" ht="12">
      <c r="J2255" s="34"/>
      <c r="K2255" s="34"/>
    </row>
    <row r="2256" spans="10:11" ht="12">
      <c r="J2256" s="34"/>
      <c r="K2256" s="34"/>
    </row>
    <row r="2257" spans="10:11" ht="12">
      <c r="J2257" s="34"/>
      <c r="K2257" s="34"/>
    </row>
    <row r="2258" spans="10:11" ht="12">
      <c r="J2258" s="34"/>
      <c r="K2258" s="34"/>
    </row>
    <row r="2259" spans="10:11" ht="12">
      <c r="J2259" s="34"/>
      <c r="K2259" s="34"/>
    </row>
    <row r="2260" spans="10:11" ht="12">
      <c r="J2260" s="34"/>
      <c r="K2260" s="34"/>
    </row>
    <row r="2261" spans="10:11" ht="12">
      <c r="J2261" s="34"/>
      <c r="K2261" s="34"/>
    </row>
    <row r="2262" spans="10:11" ht="12">
      <c r="J2262" s="34"/>
      <c r="K2262" s="34"/>
    </row>
    <row r="2263" spans="10:11" ht="12">
      <c r="J2263" s="34"/>
      <c r="K2263" s="34"/>
    </row>
    <row r="2264" spans="10:11" ht="12">
      <c r="J2264" s="34"/>
      <c r="K2264" s="34"/>
    </row>
    <row r="2265" spans="10:11" ht="12">
      <c r="J2265" s="34"/>
      <c r="K2265" s="34"/>
    </row>
    <row r="2266" spans="10:11" ht="12">
      <c r="J2266" s="34"/>
      <c r="K2266" s="34"/>
    </row>
    <row r="2267" spans="10:11" ht="12">
      <c r="J2267" s="34"/>
      <c r="K2267" s="34"/>
    </row>
    <row r="2268" spans="10:11" ht="12">
      <c r="J2268" s="34"/>
      <c r="K2268" s="34"/>
    </row>
    <row r="2269" spans="10:11" ht="12">
      <c r="J2269" s="34"/>
      <c r="K2269" s="34"/>
    </row>
    <row r="2270" spans="10:11" ht="12">
      <c r="J2270" s="34"/>
      <c r="K2270" s="34"/>
    </row>
    <row r="2271" spans="10:11" ht="12">
      <c r="J2271" s="34"/>
      <c r="K2271" s="34"/>
    </row>
    <row r="2272" spans="10:11" ht="12">
      <c r="J2272" s="34"/>
      <c r="K2272" s="34"/>
    </row>
    <row r="2273" spans="10:11" ht="12">
      <c r="J2273" s="34"/>
      <c r="K2273" s="34"/>
    </row>
    <row r="2274" spans="10:11" ht="12">
      <c r="J2274" s="34"/>
      <c r="K2274" s="34"/>
    </row>
    <row r="2275" spans="10:11" ht="12">
      <c r="J2275" s="34"/>
      <c r="K2275" s="34"/>
    </row>
    <row r="2276" spans="10:11" ht="12">
      <c r="J2276" s="34"/>
      <c r="K2276" s="34"/>
    </row>
    <row r="2277" spans="10:11" ht="12">
      <c r="J2277" s="34"/>
      <c r="K2277" s="34"/>
    </row>
    <row r="2278" spans="10:11" ht="12">
      <c r="J2278" s="34"/>
      <c r="K2278" s="34"/>
    </row>
    <row r="2279" spans="10:11" ht="12">
      <c r="J2279" s="34"/>
      <c r="K2279" s="34"/>
    </row>
    <row r="2280" spans="10:11" ht="12">
      <c r="J2280" s="34"/>
      <c r="K2280" s="34"/>
    </row>
    <row r="2281" spans="10:11" ht="12">
      <c r="J2281" s="34"/>
      <c r="K2281" s="34"/>
    </row>
    <row r="2282" spans="10:11" ht="12">
      <c r="J2282" s="34"/>
      <c r="K2282" s="34"/>
    </row>
    <row r="2283" spans="10:11" ht="12">
      <c r="J2283" s="34"/>
      <c r="K2283" s="34"/>
    </row>
    <row r="2284" spans="10:11" ht="12">
      <c r="J2284" s="34"/>
      <c r="K2284" s="34"/>
    </row>
    <row r="2285" spans="10:11" ht="12">
      <c r="J2285" s="34"/>
      <c r="K2285" s="34"/>
    </row>
    <row r="2286" spans="10:11" ht="12">
      <c r="J2286" s="34"/>
      <c r="K2286" s="34"/>
    </row>
    <row r="2287" spans="10:11" ht="12">
      <c r="J2287" s="34"/>
      <c r="K2287" s="34"/>
    </row>
    <row r="2288" spans="10:11" ht="12">
      <c r="J2288" s="34"/>
      <c r="K2288" s="34"/>
    </row>
    <row r="2289" spans="10:11" ht="12">
      <c r="J2289" s="34"/>
      <c r="K2289" s="34"/>
    </row>
    <row r="2290" spans="10:11" ht="12">
      <c r="J2290" s="34"/>
      <c r="K2290" s="34"/>
    </row>
    <row r="2291" spans="10:11" ht="12">
      <c r="J2291" s="34"/>
      <c r="K2291" s="34"/>
    </row>
    <row r="2292" spans="10:11" ht="12">
      <c r="J2292" s="34"/>
      <c r="K2292" s="34"/>
    </row>
    <row r="2293" spans="10:11" ht="12">
      <c r="J2293" s="34"/>
      <c r="K2293" s="34"/>
    </row>
    <row r="2294" spans="10:11" ht="12">
      <c r="J2294" s="34"/>
      <c r="K2294" s="34"/>
    </row>
    <row r="2295" spans="10:11" ht="12">
      <c r="J2295" s="34"/>
      <c r="K2295" s="34"/>
    </row>
    <row r="2296" spans="10:11" ht="12">
      <c r="J2296" s="34"/>
      <c r="K2296" s="34"/>
    </row>
    <row r="2297" spans="10:11" ht="12">
      <c r="J2297" s="34"/>
      <c r="K2297" s="34"/>
    </row>
    <row r="2298" spans="10:11" ht="12">
      <c r="J2298" s="34"/>
      <c r="K2298" s="34"/>
    </row>
    <row r="2299" spans="10:11" ht="12">
      <c r="J2299" s="34"/>
      <c r="K2299" s="34"/>
    </row>
    <row r="2300" spans="10:11" ht="12">
      <c r="J2300" s="34"/>
      <c r="K2300" s="34"/>
    </row>
    <row r="2301" spans="10:11" ht="12">
      <c r="J2301" s="34"/>
      <c r="K2301" s="34"/>
    </row>
    <row r="2302" spans="10:11" ht="12">
      <c r="J2302" s="34"/>
      <c r="K2302" s="34"/>
    </row>
    <row r="2303" spans="10:11" ht="12">
      <c r="J2303" s="34"/>
      <c r="K2303" s="34"/>
    </row>
    <row r="2304" spans="10:11" ht="12">
      <c r="J2304" s="34"/>
      <c r="K2304" s="34"/>
    </row>
    <row r="2305" spans="10:11" ht="12">
      <c r="J2305" s="34"/>
      <c r="K2305" s="34"/>
    </row>
    <row r="2306" spans="10:11" ht="12">
      <c r="J2306" s="34"/>
      <c r="K2306" s="34"/>
    </row>
    <row r="2307" spans="10:11" ht="12">
      <c r="J2307" s="34"/>
      <c r="K2307" s="34"/>
    </row>
    <row r="2308" spans="10:11" ht="12">
      <c r="J2308" s="34"/>
      <c r="K2308" s="34"/>
    </row>
    <row r="2309" spans="10:11" ht="12">
      <c r="J2309" s="34"/>
      <c r="K2309" s="34"/>
    </row>
    <row r="2310" spans="10:11" ht="12">
      <c r="J2310" s="34"/>
      <c r="K2310" s="34"/>
    </row>
    <row r="2311" spans="10:11" ht="12">
      <c r="J2311" s="34"/>
      <c r="K2311" s="34"/>
    </row>
    <row r="2312" spans="10:11" ht="12">
      <c r="J2312" s="34"/>
      <c r="K2312" s="34"/>
    </row>
    <row r="2313" spans="10:11" ht="12">
      <c r="J2313" s="34"/>
      <c r="K2313" s="34"/>
    </row>
    <row r="2314" spans="10:11" ht="12">
      <c r="J2314" s="34"/>
      <c r="K2314" s="34"/>
    </row>
    <row r="2315" spans="10:11" ht="12">
      <c r="J2315" s="34"/>
      <c r="K2315" s="34"/>
    </row>
    <row r="2316" spans="10:11" ht="12">
      <c r="J2316" s="34"/>
      <c r="K2316" s="34"/>
    </row>
    <row r="2317" spans="10:11" ht="12">
      <c r="J2317" s="34"/>
      <c r="K2317" s="34"/>
    </row>
    <row r="2318" spans="10:11" ht="12">
      <c r="J2318" s="34"/>
      <c r="K2318" s="34"/>
    </row>
    <row r="2319" spans="10:11" ht="12">
      <c r="J2319" s="34"/>
      <c r="K2319" s="34"/>
    </row>
    <row r="2320" spans="10:11" ht="12">
      <c r="J2320" s="34"/>
      <c r="K2320" s="34"/>
    </row>
    <row r="2321" spans="10:11" ht="12">
      <c r="J2321" s="34"/>
      <c r="K2321" s="34"/>
    </row>
    <row r="2322" spans="10:11" ht="12">
      <c r="J2322" s="34"/>
      <c r="K2322" s="34"/>
    </row>
    <row r="2323" spans="10:11" ht="12">
      <c r="J2323" s="34"/>
      <c r="K2323" s="34"/>
    </row>
    <row r="2324" spans="10:11" ht="12">
      <c r="J2324" s="34"/>
      <c r="K2324" s="34"/>
    </row>
    <row r="2325" spans="10:11" ht="12">
      <c r="J2325" s="34"/>
      <c r="K2325" s="34"/>
    </row>
    <row r="2326" spans="10:11" ht="12">
      <c r="J2326" s="34"/>
      <c r="K2326" s="34"/>
    </row>
    <row r="2327" spans="10:11" ht="12">
      <c r="J2327" s="34"/>
      <c r="K2327" s="34"/>
    </row>
    <row r="2328" spans="10:11" ht="12">
      <c r="J2328" s="34"/>
      <c r="K2328" s="34"/>
    </row>
    <row r="2329" spans="10:11" ht="12">
      <c r="J2329" s="34"/>
      <c r="K2329" s="34"/>
    </row>
    <row r="2330" spans="10:11" ht="12">
      <c r="J2330" s="34"/>
      <c r="K2330" s="34"/>
    </row>
    <row r="2331" spans="10:11" ht="12">
      <c r="J2331" s="34"/>
      <c r="K2331" s="34"/>
    </row>
    <row r="2332" spans="10:11" ht="12">
      <c r="J2332" s="34"/>
      <c r="K2332" s="34"/>
    </row>
    <row r="2333" spans="10:11" ht="12">
      <c r="J2333" s="34"/>
      <c r="K2333" s="34"/>
    </row>
    <row r="2334" spans="10:11" ht="12">
      <c r="J2334" s="34"/>
      <c r="K2334" s="34"/>
    </row>
    <row r="2335" spans="10:11" ht="12">
      <c r="J2335" s="34"/>
      <c r="K2335" s="34"/>
    </row>
    <row r="2336" spans="10:11" ht="12">
      <c r="J2336" s="34"/>
      <c r="K2336" s="34"/>
    </row>
    <row r="2337" spans="10:11" ht="12">
      <c r="J2337" s="34"/>
      <c r="K2337" s="34"/>
    </row>
    <row r="2338" spans="10:11" ht="12">
      <c r="J2338" s="34"/>
      <c r="K2338" s="34"/>
    </row>
    <row r="2339" spans="10:11" ht="12">
      <c r="J2339" s="34"/>
      <c r="K2339" s="34"/>
    </row>
    <row r="2340" spans="10:11" ht="12">
      <c r="J2340" s="34"/>
      <c r="K2340" s="34"/>
    </row>
    <row r="2341" spans="10:11" ht="12">
      <c r="J2341" s="34"/>
      <c r="K2341" s="34"/>
    </row>
    <row r="2342" spans="10:11" ht="12">
      <c r="J2342" s="34"/>
      <c r="K2342" s="34"/>
    </row>
    <row r="2343" spans="10:11" ht="12">
      <c r="J2343" s="34"/>
      <c r="K2343" s="34"/>
    </row>
    <row r="2344" spans="10:11" ht="12">
      <c r="J2344" s="34"/>
      <c r="K2344" s="34"/>
    </row>
    <row r="2345" spans="10:11" ht="12">
      <c r="J2345" s="34"/>
      <c r="K2345" s="34"/>
    </row>
    <row r="2346" spans="10:11" ht="12">
      <c r="J2346" s="34"/>
      <c r="K2346" s="34"/>
    </row>
    <row r="2347" spans="10:11" ht="12">
      <c r="J2347" s="34"/>
      <c r="K2347" s="34"/>
    </row>
    <row r="2348" spans="10:11" ht="12">
      <c r="J2348" s="34"/>
      <c r="K2348" s="34"/>
    </row>
    <row r="2349" spans="10:11" ht="12">
      <c r="J2349" s="34"/>
      <c r="K2349" s="34"/>
    </row>
    <row r="2350" spans="10:11" ht="12">
      <c r="J2350" s="34"/>
      <c r="K2350" s="34"/>
    </row>
    <row r="2351" spans="10:11" ht="12">
      <c r="J2351" s="34"/>
      <c r="K2351" s="34"/>
    </row>
    <row r="2352" spans="10:11" ht="12">
      <c r="J2352" s="34"/>
      <c r="K2352" s="34"/>
    </row>
    <row r="2353" spans="10:11" ht="12">
      <c r="J2353" s="34"/>
      <c r="K2353" s="34"/>
    </row>
    <row r="2354" spans="10:11" ht="12">
      <c r="J2354" s="34"/>
      <c r="K2354" s="34"/>
    </row>
    <row r="2355" spans="10:11" ht="12">
      <c r="J2355" s="34"/>
      <c r="K2355" s="34"/>
    </row>
    <row r="2356" spans="10:11" ht="12">
      <c r="J2356" s="34"/>
      <c r="K2356" s="34"/>
    </row>
    <row r="2357" spans="10:11" ht="12">
      <c r="J2357" s="34"/>
      <c r="K2357" s="34"/>
    </row>
    <row r="2358" spans="10:11" ht="12">
      <c r="J2358" s="34"/>
      <c r="K2358" s="34"/>
    </row>
    <row r="2359" spans="10:11" ht="12">
      <c r="J2359" s="34"/>
      <c r="K2359" s="34"/>
    </row>
    <row r="2360" spans="10:11" ht="12">
      <c r="J2360" s="34"/>
      <c r="K2360" s="34"/>
    </row>
    <row r="2361" spans="10:11" ht="12">
      <c r="J2361" s="34"/>
      <c r="K2361" s="34"/>
    </row>
    <row r="2362" spans="10:11" ht="12">
      <c r="J2362" s="34"/>
      <c r="K2362" s="34"/>
    </row>
    <row r="2363" spans="10:11" ht="12">
      <c r="J2363" s="34"/>
      <c r="K2363" s="34"/>
    </row>
    <row r="2364" spans="10:11" ht="12">
      <c r="J2364" s="34"/>
      <c r="K2364" s="34"/>
    </row>
    <row r="2365" spans="10:11" ht="12">
      <c r="J2365" s="34"/>
      <c r="K2365" s="34"/>
    </row>
    <row r="2366" spans="10:11" ht="12">
      <c r="J2366" s="34"/>
      <c r="K2366" s="34"/>
    </row>
    <row r="2367" spans="10:11" ht="12">
      <c r="J2367" s="34"/>
      <c r="K2367" s="34"/>
    </row>
    <row r="2368" spans="10:11" ht="12">
      <c r="J2368" s="34"/>
      <c r="K2368" s="34"/>
    </row>
    <row r="2369" spans="10:11" ht="12">
      <c r="J2369" s="34"/>
      <c r="K2369" s="34"/>
    </row>
    <row r="2370" spans="10:11" ht="12">
      <c r="J2370" s="34"/>
      <c r="K2370" s="34"/>
    </row>
    <row r="2371" spans="10:11" ht="12">
      <c r="J2371" s="34"/>
      <c r="K2371" s="34"/>
    </row>
    <row r="2372" spans="10:11" ht="12">
      <c r="J2372" s="34"/>
      <c r="K2372" s="34"/>
    </row>
    <row r="2373" spans="10:11" ht="12">
      <c r="J2373" s="34"/>
      <c r="K2373" s="34"/>
    </row>
    <row r="2374" spans="10:11" ht="12">
      <c r="J2374" s="34"/>
      <c r="K2374" s="34"/>
    </row>
    <row r="2375" spans="10:11" ht="12">
      <c r="J2375" s="34"/>
      <c r="K2375" s="34"/>
    </row>
    <row r="2376" spans="10:11" ht="12">
      <c r="J2376" s="34"/>
      <c r="K2376" s="34"/>
    </row>
    <row r="2377" spans="10:11" ht="12">
      <c r="J2377" s="34"/>
      <c r="K2377" s="34"/>
    </row>
    <row r="2378" spans="10:11" ht="12">
      <c r="J2378" s="34"/>
      <c r="K2378" s="34"/>
    </row>
    <row r="2379" spans="10:11" ht="12">
      <c r="J2379" s="34"/>
      <c r="K2379" s="34"/>
    </row>
    <row r="2380" spans="10:11" ht="12">
      <c r="J2380" s="34"/>
      <c r="K2380" s="34"/>
    </row>
    <row r="2381" spans="10:11" ht="12">
      <c r="J2381" s="34"/>
      <c r="K2381" s="34"/>
    </row>
    <row r="2382" spans="10:11" ht="12">
      <c r="J2382" s="34"/>
      <c r="K2382" s="34"/>
    </row>
    <row r="2383" spans="10:11" ht="12">
      <c r="J2383" s="34"/>
      <c r="K2383" s="34"/>
    </row>
    <row r="2384" spans="10:11" ht="12">
      <c r="J2384" s="34"/>
      <c r="K2384" s="34"/>
    </row>
    <row r="2385" spans="10:11" ht="12">
      <c r="J2385" s="34"/>
      <c r="K2385" s="34"/>
    </row>
    <row r="2386" spans="10:11" ht="12">
      <c r="J2386" s="34"/>
      <c r="K2386" s="34"/>
    </row>
    <row r="2387" spans="10:11" ht="12">
      <c r="J2387" s="34"/>
      <c r="K2387" s="34"/>
    </row>
    <row r="2388" spans="10:11" ht="12">
      <c r="J2388" s="34"/>
      <c r="K2388" s="34"/>
    </row>
    <row r="2389" spans="10:11" ht="12">
      <c r="J2389" s="34"/>
      <c r="K2389" s="34"/>
    </row>
    <row r="2390" spans="10:11" ht="12">
      <c r="J2390" s="34"/>
      <c r="K2390" s="34"/>
    </row>
    <row r="2391" spans="10:11" ht="12">
      <c r="J2391" s="34"/>
      <c r="K2391" s="34"/>
    </row>
    <row r="2392" spans="10:11" ht="12">
      <c r="J2392" s="34"/>
      <c r="K2392" s="34"/>
    </row>
    <row r="2393" spans="10:11" ht="12">
      <c r="J2393" s="34"/>
      <c r="K2393" s="34"/>
    </row>
    <row r="2394" spans="10:11" ht="12">
      <c r="J2394" s="34"/>
      <c r="K2394" s="34"/>
    </row>
    <row r="2395" spans="10:11" ht="12">
      <c r="J2395" s="34"/>
      <c r="K2395" s="34"/>
    </row>
    <row r="2396" spans="10:11" ht="12">
      <c r="J2396" s="34"/>
      <c r="K2396" s="34"/>
    </row>
    <row r="2397" spans="10:11" ht="12">
      <c r="J2397" s="34"/>
      <c r="K2397" s="34"/>
    </row>
    <row r="2398" spans="10:11" ht="12">
      <c r="J2398" s="34"/>
      <c r="K2398" s="34"/>
    </row>
    <row r="2399" spans="10:11" ht="12">
      <c r="J2399" s="34"/>
      <c r="K2399" s="34"/>
    </row>
    <row r="2400" spans="10:11" ht="12">
      <c r="J2400" s="34"/>
      <c r="K2400" s="34"/>
    </row>
    <row r="2401" spans="10:11" ht="12">
      <c r="J2401" s="34"/>
      <c r="K2401" s="34"/>
    </row>
    <row r="2402" spans="10:11" ht="12">
      <c r="J2402" s="34"/>
      <c r="K2402" s="34"/>
    </row>
    <row r="2403" spans="10:11" ht="12">
      <c r="J2403" s="34"/>
      <c r="K2403" s="34"/>
    </row>
    <row r="2404" spans="10:11" ht="12">
      <c r="J2404" s="34"/>
      <c r="K2404" s="34"/>
    </row>
    <row r="2405" spans="10:11" ht="12">
      <c r="J2405" s="34"/>
      <c r="K2405" s="34"/>
    </row>
    <row r="2406" spans="10:11" ht="12">
      <c r="J2406" s="34"/>
      <c r="K2406" s="34"/>
    </row>
    <row r="2407" spans="10:11" ht="12">
      <c r="J2407" s="34"/>
      <c r="K2407" s="34"/>
    </row>
    <row r="2408" spans="10:11" ht="12">
      <c r="J2408" s="34"/>
      <c r="K2408" s="34"/>
    </row>
    <row r="2409" spans="10:11" ht="12">
      <c r="J2409" s="34"/>
      <c r="K2409" s="34"/>
    </row>
    <row r="2410" spans="10:11" ht="12">
      <c r="J2410" s="34"/>
      <c r="K2410" s="34"/>
    </row>
    <row r="2411" spans="10:11" ht="12">
      <c r="J2411" s="34"/>
      <c r="K2411" s="34"/>
    </row>
    <row r="2412" spans="10:11" ht="12">
      <c r="J2412" s="34"/>
      <c r="K2412" s="34"/>
    </row>
    <row r="2413" spans="10:11" ht="12">
      <c r="J2413" s="34"/>
      <c r="K2413" s="34"/>
    </row>
    <row r="2414" spans="10:11" ht="12">
      <c r="J2414" s="34"/>
      <c r="K2414" s="34"/>
    </row>
    <row r="2415" spans="10:11" ht="12">
      <c r="J2415" s="34"/>
      <c r="K2415" s="34"/>
    </row>
    <row r="2416" spans="10:11" ht="12">
      <c r="J2416" s="34"/>
      <c r="K2416" s="34"/>
    </row>
    <row r="2417" spans="10:11" ht="12">
      <c r="J2417" s="34"/>
      <c r="K2417" s="34"/>
    </row>
    <row r="2418" spans="10:11" ht="12">
      <c r="J2418" s="34"/>
      <c r="K2418" s="34"/>
    </row>
    <row r="2419" spans="10:11" ht="12">
      <c r="J2419" s="34"/>
      <c r="K2419" s="34"/>
    </row>
    <row r="2420" spans="10:11" ht="12">
      <c r="J2420" s="34"/>
      <c r="K2420" s="34"/>
    </row>
    <row r="2421" spans="10:11" ht="12">
      <c r="J2421" s="34"/>
      <c r="K2421" s="34"/>
    </row>
    <row r="2422" spans="10:11" ht="12">
      <c r="J2422" s="34"/>
      <c r="K2422" s="34"/>
    </row>
    <row r="2423" spans="10:11" ht="12">
      <c r="J2423" s="34"/>
      <c r="K2423" s="34"/>
    </row>
    <row r="2424" spans="10:11" ht="12">
      <c r="J2424" s="34"/>
      <c r="K2424" s="34"/>
    </row>
    <row r="2425" spans="10:11" ht="12">
      <c r="J2425" s="34"/>
      <c r="K2425" s="34"/>
    </row>
    <row r="2426" spans="10:11" ht="12">
      <c r="J2426" s="34"/>
      <c r="K2426" s="34"/>
    </row>
    <row r="2427" spans="10:11" ht="12">
      <c r="J2427" s="34"/>
      <c r="K2427" s="34"/>
    </row>
    <row r="2428" spans="10:11" ht="12">
      <c r="J2428" s="34"/>
      <c r="K2428" s="34"/>
    </row>
    <row r="2429" spans="10:11" ht="12">
      <c r="J2429" s="34"/>
      <c r="K2429" s="34"/>
    </row>
    <row r="2430" spans="10:11" ht="12">
      <c r="J2430" s="34"/>
      <c r="K2430" s="34"/>
    </row>
    <row r="2431" spans="10:11" ht="12">
      <c r="J2431" s="34"/>
      <c r="K2431" s="34"/>
    </row>
    <row r="2432" spans="10:11" ht="12">
      <c r="J2432" s="34"/>
      <c r="K2432" s="34"/>
    </row>
    <row r="2433" spans="10:11" ht="12">
      <c r="J2433" s="34"/>
      <c r="K2433" s="34"/>
    </row>
    <row r="2434" spans="10:11" ht="12">
      <c r="J2434" s="34"/>
      <c r="K2434" s="34"/>
    </row>
    <row r="2435" spans="10:11" ht="12">
      <c r="J2435" s="34"/>
      <c r="K2435" s="34"/>
    </row>
    <row r="2436" spans="10:11" ht="12">
      <c r="J2436" s="34"/>
      <c r="K2436" s="34"/>
    </row>
    <row r="2437" spans="10:11" ht="12">
      <c r="J2437" s="34"/>
      <c r="K2437" s="34"/>
    </row>
    <row r="2438" spans="10:11" ht="12">
      <c r="J2438" s="34"/>
      <c r="K2438" s="34"/>
    </row>
    <row r="2439" spans="10:11" ht="12">
      <c r="J2439" s="34"/>
      <c r="K2439" s="34"/>
    </row>
    <row r="2440" spans="10:11" ht="12">
      <c r="J2440" s="34"/>
      <c r="K2440" s="34"/>
    </row>
    <row r="2441" spans="10:11" ht="12">
      <c r="J2441" s="34"/>
      <c r="K2441" s="34"/>
    </row>
    <row r="2442" spans="10:11" ht="12">
      <c r="J2442" s="34"/>
      <c r="K2442" s="34"/>
    </row>
    <row r="2443" spans="10:11" ht="12">
      <c r="J2443" s="34"/>
      <c r="K2443" s="34"/>
    </row>
    <row r="2444" spans="10:11" ht="12">
      <c r="J2444" s="34"/>
      <c r="K2444" s="34"/>
    </row>
    <row r="2445" spans="10:11" ht="12">
      <c r="J2445" s="34"/>
      <c r="K2445" s="34"/>
    </row>
    <row r="2446" spans="10:11" ht="12">
      <c r="J2446" s="34"/>
      <c r="K2446" s="34"/>
    </row>
    <row r="2447" spans="10:11" ht="12">
      <c r="J2447" s="34"/>
      <c r="K2447" s="34"/>
    </row>
    <row r="2448" spans="10:11" ht="12">
      <c r="J2448" s="34"/>
      <c r="K2448" s="34"/>
    </row>
    <row r="2449" spans="10:11" ht="12">
      <c r="J2449" s="34"/>
      <c r="K2449" s="34"/>
    </row>
    <row r="2450" spans="10:11" ht="12">
      <c r="J2450" s="34"/>
      <c r="K2450" s="34"/>
    </row>
    <row r="2451" spans="10:11" ht="12">
      <c r="J2451" s="34"/>
      <c r="K2451" s="34"/>
    </row>
    <row r="2452" spans="10:11" ht="12">
      <c r="J2452" s="34"/>
      <c r="K2452" s="34"/>
    </row>
    <row r="2453" spans="10:11" ht="12">
      <c r="J2453" s="34"/>
      <c r="K2453" s="34"/>
    </row>
    <row r="2454" spans="10:11" ht="12">
      <c r="J2454" s="34"/>
      <c r="K2454" s="34"/>
    </row>
    <row r="2455" spans="10:11" ht="12">
      <c r="J2455" s="34"/>
      <c r="K2455" s="34"/>
    </row>
    <row r="2456" spans="10:11" ht="12">
      <c r="J2456" s="34"/>
      <c r="K2456" s="34"/>
    </row>
    <row r="2457" spans="10:11" ht="12">
      <c r="J2457" s="34"/>
      <c r="K2457" s="34"/>
    </row>
    <row r="2458" spans="10:11" ht="12">
      <c r="J2458" s="34"/>
      <c r="K2458" s="34"/>
    </row>
    <row r="2459" spans="10:11" ht="12">
      <c r="J2459" s="34"/>
      <c r="K2459" s="34"/>
    </row>
    <row r="2460" spans="10:11" ht="12">
      <c r="J2460" s="34"/>
      <c r="K2460" s="34"/>
    </row>
    <row r="2461" spans="10:11" ht="12">
      <c r="J2461" s="34"/>
      <c r="K2461" s="34"/>
    </row>
    <row r="2462" spans="10:11" ht="12">
      <c r="J2462" s="34"/>
      <c r="K2462" s="34"/>
    </row>
    <row r="2463" spans="10:11" ht="12">
      <c r="J2463" s="34"/>
      <c r="K2463" s="34"/>
    </row>
    <row r="2464" spans="10:11" ht="12">
      <c r="J2464" s="34"/>
      <c r="K2464" s="34"/>
    </row>
    <row r="2465" spans="10:11" ht="12">
      <c r="J2465" s="34"/>
      <c r="K2465" s="34"/>
    </row>
    <row r="2466" spans="10:11" ht="12">
      <c r="J2466" s="34"/>
      <c r="K2466" s="34"/>
    </row>
    <row r="2467" spans="10:11" ht="12">
      <c r="J2467" s="34"/>
      <c r="K2467" s="34"/>
    </row>
    <row r="2468" spans="10:11" ht="12">
      <c r="J2468" s="34"/>
      <c r="K2468" s="34"/>
    </row>
    <row r="2469" spans="10:11" ht="12">
      <c r="J2469" s="34"/>
      <c r="K2469" s="34"/>
    </row>
    <row r="2470" spans="10:11" ht="12">
      <c r="J2470" s="34"/>
      <c r="K2470" s="34"/>
    </row>
    <row r="2471" spans="10:11" ht="12">
      <c r="J2471" s="34"/>
      <c r="K2471" s="34"/>
    </row>
    <row r="2472" spans="10:11" ht="12">
      <c r="J2472" s="34"/>
      <c r="K2472" s="34"/>
    </row>
    <row r="2473" spans="10:11" ht="12">
      <c r="J2473" s="34"/>
      <c r="K2473" s="34"/>
    </row>
    <row r="2474" spans="10:11" ht="12">
      <c r="J2474" s="34"/>
      <c r="K2474" s="34"/>
    </row>
    <row r="2475" spans="10:11" ht="12">
      <c r="J2475" s="34"/>
      <c r="K2475" s="34"/>
    </row>
    <row r="2476" spans="10:11" ht="12">
      <c r="J2476" s="34"/>
      <c r="K2476" s="34"/>
    </row>
    <row r="2477" spans="10:11" ht="12">
      <c r="J2477" s="34"/>
      <c r="K2477" s="34"/>
    </row>
    <row r="2478" spans="10:11" ht="12">
      <c r="J2478" s="34"/>
      <c r="K2478" s="34"/>
    </row>
    <row r="2479" spans="10:11" ht="12">
      <c r="J2479" s="34"/>
      <c r="K2479" s="34"/>
    </row>
    <row r="2480" spans="10:11" ht="12">
      <c r="J2480" s="34"/>
      <c r="K2480" s="34"/>
    </row>
    <row r="2481" spans="10:11" ht="12">
      <c r="J2481" s="34"/>
      <c r="K2481" s="34"/>
    </row>
    <row r="2482" spans="10:11" ht="12">
      <c r="J2482" s="34"/>
      <c r="K2482" s="34"/>
    </row>
    <row r="2483" spans="10:11" ht="12">
      <c r="J2483" s="34"/>
      <c r="K2483" s="34"/>
    </row>
    <row r="2484" spans="10:11" ht="12">
      <c r="J2484" s="34"/>
      <c r="K2484" s="34"/>
    </row>
    <row r="2485" spans="10:11" ht="12">
      <c r="J2485" s="34"/>
      <c r="K2485" s="34"/>
    </row>
    <row r="2486" spans="10:11" ht="12">
      <c r="J2486" s="34"/>
      <c r="K2486" s="34"/>
    </row>
    <row r="2487" spans="10:11" ht="12">
      <c r="J2487" s="34"/>
      <c r="K2487" s="34"/>
    </row>
    <row r="2488" spans="10:11" ht="12">
      <c r="J2488" s="34"/>
      <c r="K2488" s="34"/>
    </row>
    <row r="2489" spans="10:11" ht="12">
      <c r="J2489" s="34"/>
      <c r="K2489" s="34"/>
    </row>
    <row r="2490" spans="10:11" ht="12">
      <c r="J2490" s="34"/>
      <c r="K2490" s="34"/>
    </row>
    <row r="2491" spans="10:11" ht="12">
      <c r="J2491" s="34"/>
      <c r="K2491" s="34"/>
    </row>
    <row r="2492" spans="10:11" ht="12">
      <c r="J2492" s="34"/>
      <c r="K2492" s="34"/>
    </row>
    <row r="2493" spans="10:11" ht="12">
      <c r="J2493" s="34"/>
      <c r="K2493" s="34"/>
    </row>
    <row r="2494" spans="10:11" ht="12">
      <c r="J2494" s="34"/>
      <c r="K2494" s="34"/>
    </row>
    <row r="2495" spans="10:11" ht="12">
      <c r="J2495" s="34"/>
      <c r="K2495" s="34"/>
    </row>
    <row r="2496" spans="10:11" ht="12">
      <c r="J2496" s="34"/>
      <c r="K2496" s="34"/>
    </row>
    <row r="2497" spans="10:11" ht="12">
      <c r="J2497" s="34"/>
      <c r="K2497" s="34"/>
    </row>
    <row r="2498" spans="10:11" ht="12">
      <c r="J2498" s="34"/>
      <c r="K2498" s="34"/>
    </row>
    <row r="2499" spans="10:11" ht="12">
      <c r="J2499" s="34"/>
      <c r="K2499" s="34"/>
    </row>
    <row r="2500" spans="10:11" ht="12">
      <c r="J2500" s="34"/>
      <c r="K2500" s="34"/>
    </row>
    <row r="2501" spans="10:11" ht="12">
      <c r="J2501" s="34"/>
      <c r="K2501" s="34"/>
    </row>
    <row r="2502" spans="10:11" ht="12">
      <c r="J2502" s="34"/>
      <c r="K2502" s="34"/>
    </row>
    <row r="2503" spans="10:11" ht="12">
      <c r="J2503" s="34"/>
      <c r="K2503" s="34"/>
    </row>
    <row r="2504" spans="10:11" ht="12">
      <c r="J2504" s="34"/>
      <c r="K2504" s="34"/>
    </row>
    <row r="2505" spans="10:11" ht="12">
      <c r="J2505" s="34"/>
      <c r="K2505" s="34"/>
    </row>
    <row r="2506" spans="10:11" ht="12">
      <c r="J2506" s="34"/>
      <c r="K2506" s="34"/>
    </row>
    <row r="2507" spans="10:11" ht="12">
      <c r="J2507" s="34"/>
      <c r="K2507" s="34"/>
    </row>
    <row r="2508" spans="10:11" ht="12">
      <c r="J2508" s="34"/>
      <c r="K2508" s="34"/>
    </row>
    <row r="2509" spans="10:11" ht="12">
      <c r="J2509" s="34"/>
      <c r="K2509" s="34"/>
    </row>
    <row r="2510" spans="10:11" ht="12">
      <c r="J2510" s="34"/>
      <c r="K2510" s="34"/>
    </row>
    <row r="2511" spans="10:11" ht="12">
      <c r="J2511" s="34"/>
      <c r="K2511" s="34"/>
    </row>
    <row r="2512" spans="10:11" ht="12">
      <c r="J2512" s="34"/>
      <c r="K2512" s="34"/>
    </row>
    <row r="2513" spans="10:11" ht="12">
      <c r="J2513" s="34"/>
      <c r="K2513" s="34"/>
    </row>
    <row r="2514" spans="10:11" ht="12">
      <c r="J2514" s="34"/>
      <c r="K2514" s="34"/>
    </row>
    <row r="2515" spans="10:11" ht="12">
      <c r="J2515" s="34"/>
      <c r="K2515" s="34"/>
    </row>
    <row r="2516" spans="10:11" ht="12">
      <c r="J2516" s="34"/>
      <c r="K2516" s="34"/>
    </row>
    <row r="2517" spans="10:11" ht="12">
      <c r="J2517" s="34"/>
      <c r="K2517" s="34"/>
    </row>
  </sheetData>
  <sheetProtection/>
  <mergeCells count="302">
    <mergeCell ref="A10:K10"/>
    <mergeCell ref="I12:I13"/>
    <mergeCell ref="H12:H13"/>
    <mergeCell ref="G12:G13"/>
    <mergeCell ref="F12:F13"/>
    <mergeCell ref="D12:D13"/>
    <mergeCell ref="C12:C13"/>
    <mergeCell ref="J12:K13"/>
    <mergeCell ref="J149:K149"/>
    <mergeCell ref="D97:D99"/>
    <mergeCell ref="J157:K161"/>
    <mergeCell ref="J162:K163"/>
    <mergeCell ref="J164:K164"/>
    <mergeCell ref="J165:K168"/>
    <mergeCell ref="J150:K150"/>
    <mergeCell ref="J151:K152"/>
    <mergeCell ref="J153:K153"/>
    <mergeCell ref="J154:K154"/>
    <mergeCell ref="J130:K130"/>
    <mergeCell ref="J131:K132"/>
    <mergeCell ref="J133:K136"/>
    <mergeCell ref="J155:K155"/>
    <mergeCell ref="J156:K156"/>
    <mergeCell ref="J138:K138"/>
    <mergeCell ref="J137:K137"/>
    <mergeCell ref="J140:K142"/>
    <mergeCell ref="J143:K147"/>
    <mergeCell ref="J148:K148"/>
    <mergeCell ref="D143:D148"/>
    <mergeCell ref="D162:D164"/>
    <mergeCell ref="A52:A55"/>
    <mergeCell ref="B52:B55"/>
    <mergeCell ref="B97:B99"/>
    <mergeCell ref="A11:K11"/>
    <mergeCell ref="H113:H114"/>
    <mergeCell ref="F143:F147"/>
    <mergeCell ref="G143:G147"/>
    <mergeCell ref="A97:A99"/>
    <mergeCell ref="B86:B88"/>
    <mergeCell ref="D86:D88"/>
    <mergeCell ref="A83:A85"/>
    <mergeCell ref="A86:A88"/>
    <mergeCell ref="F83:F84"/>
    <mergeCell ref="G74:G76"/>
    <mergeCell ref="G77:G82"/>
    <mergeCell ref="C83:C84"/>
    <mergeCell ref="F74:F76"/>
    <mergeCell ref="D74:D76"/>
    <mergeCell ref="A77:A82"/>
    <mergeCell ref="B77:B82"/>
    <mergeCell ref="C77:C82"/>
    <mergeCell ref="D57:D60"/>
    <mergeCell ref="C58:C60"/>
    <mergeCell ref="D48:D51"/>
    <mergeCell ref="H74:H76"/>
    <mergeCell ref="A74:A76"/>
    <mergeCell ref="B74:B76"/>
    <mergeCell ref="C74:C76"/>
    <mergeCell ref="A61:A64"/>
    <mergeCell ref="D70:D73"/>
    <mergeCell ref="C61:C64"/>
    <mergeCell ref="A65:A69"/>
    <mergeCell ref="B65:B69"/>
    <mergeCell ref="C65:C69"/>
    <mergeCell ref="F70:F73"/>
    <mergeCell ref="A70:A73"/>
    <mergeCell ref="B70:B73"/>
    <mergeCell ref="C70:C73"/>
    <mergeCell ref="B61:B64"/>
    <mergeCell ref="A27:A30"/>
    <mergeCell ref="B57:B60"/>
    <mergeCell ref="B27:B30"/>
    <mergeCell ref="A32:A33"/>
    <mergeCell ref="A48:A51"/>
    <mergeCell ref="B36:B42"/>
    <mergeCell ref="A46:A47"/>
    <mergeCell ref="A57:A60"/>
    <mergeCell ref="C36:C41"/>
    <mergeCell ref="D36:D42"/>
    <mergeCell ref="F27:F28"/>
    <mergeCell ref="C48:C51"/>
    <mergeCell ref="C52:C54"/>
    <mergeCell ref="D32:D33"/>
    <mergeCell ref="B48:B51"/>
    <mergeCell ref="D27:D30"/>
    <mergeCell ref="B32:B33"/>
    <mergeCell ref="A17:A22"/>
    <mergeCell ref="B17:B22"/>
    <mergeCell ref="C17:C22"/>
    <mergeCell ref="D17:D22"/>
    <mergeCell ref="B2:I2"/>
    <mergeCell ref="B12:B13"/>
    <mergeCell ref="A91:A93"/>
    <mergeCell ref="A12:A13"/>
    <mergeCell ref="A36:A42"/>
    <mergeCell ref="G36:G41"/>
    <mergeCell ref="H36:H41"/>
    <mergeCell ref="B91:B93"/>
    <mergeCell ref="A15:A16"/>
    <mergeCell ref="B15:B16"/>
    <mergeCell ref="B143:B147"/>
    <mergeCell ref="B46:B47"/>
    <mergeCell ref="B127:B130"/>
    <mergeCell ref="A118:A124"/>
    <mergeCell ref="B118:B124"/>
    <mergeCell ref="B94:B95"/>
    <mergeCell ref="A100:A106"/>
    <mergeCell ref="A113:A116"/>
    <mergeCell ref="A94:A95"/>
    <mergeCell ref="A107:A110"/>
    <mergeCell ref="B113:B116"/>
    <mergeCell ref="D100:D106"/>
    <mergeCell ref="C107:C110"/>
    <mergeCell ref="D91:D93"/>
    <mergeCell ref="B107:B110"/>
    <mergeCell ref="G83:G84"/>
    <mergeCell ref="D94:D95"/>
    <mergeCell ref="F97:F98"/>
    <mergeCell ref="B100:B106"/>
    <mergeCell ref="C113:C114"/>
    <mergeCell ref="H97:H98"/>
    <mergeCell ref="H100:H106"/>
    <mergeCell ref="H70:H73"/>
    <mergeCell ref="A154:A155"/>
    <mergeCell ref="B154:B155"/>
    <mergeCell ref="D154:D155"/>
    <mergeCell ref="B149:B152"/>
    <mergeCell ref="D149:D152"/>
    <mergeCell ref="G97:G98"/>
    <mergeCell ref="D133:D136"/>
    <mergeCell ref="H162:H163"/>
    <mergeCell ref="H157:H161"/>
    <mergeCell ref="C165:C168"/>
    <mergeCell ref="C157:C161"/>
    <mergeCell ref="C151:C152"/>
    <mergeCell ref="G162:G163"/>
    <mergeCell ref="F17:F22"/>
    <mergeCell ref="H17:H22"/>
    <mergeCell ref="G27:G28"/>
    <mergeCell ref="H27:H28"/>
    <mergeCell ref="G23:G26"/>
    <mergeCell ref="H23:H26"/>
    <mergeCell ref="G17:G22"/>
    <mergeCell ref="D15:D16"/>
    <mergeCell ref="C97:C98"/>
    <mergeCell ref="D113:D116"/>
    <mergeCell ref="D118:D124"/>
    <mergeCell ref="C118:C124"/>
    <mergeCell ref="D127:D130"/>
    <mergeCell ref="C91:C93"/>
    <mergeCell ref="D107:D110"/>
    <mergeCell ref="C127:C129"/>
    <mergeCell ref="C27:C28"/>
    <mergeCell ref="C143:C147"/>
    <mergeCell ref="F162:F163"/>
    <mergeCell ref="A127:A130"/>
    <mergeCell ref="A149:A152"/>
    <mergeCell ref="A137:A138"/>
    <mergeCell ref="B137:B138"/>
    <mergeCell ref="D137:D138"/>
    <mergeCell ref="C131:C132"/>
    <mergeCell ref="C133:C136"/>
    <mergeCell ref="A143:A147"/>
    <mergeCell ref="G107:G110"/>
    <mergeCell ref="H107:H110"/>
    <mergeCell ref="G113:G114"/>
    <mergeCell ref="J113:K114"/>
    <mergeCell ref="J115:K115"/>
    <mergeCell ref="E139:E142"/>
    <mergeCell ref="F140:F142"/>
    <mergeCell ref="F107:F110"/>
    <mergeCell ref="F113:F114"/>
    <mergeCell ref="J126:K126"/>
    <mergeCell ref="A131:A132"/>
    <mergeCell ref="D131:D132"/>
    <mergeCell ref="B131:B132"/>
    <mergeCell ref="A133:A136"/>
    <mergeCell ref="A139:A142"/>
    <mergeCell ref="B139:B142"/>
    <mergeCell ref="D139:D142"/>
    <mergeCell ref="B133:B136"/>
    <mergeCell ref="C140:C142"/>
    <mergeCell ref="F169:F172"/>
    <mergeCell ref="G169:G172"/>
    <mergeCell ref="A173:A175"/>
    <mergeCell ref="B173:B175"/>
    <mergeCell ref="D173:D175"/>
    <mergeCell ref="A169:A172"/>
    <mergeCell ref="B169:B172"/>
    <mergeCell ref="E173:E175"/>
    <mergeCell ref="C169:C172"/>
    <mergeCell ref="D169:D172"/>
    <mergeCell ref="A165:A168"/>
    <mergeCell ref="B165:B168"/>
    <mergeCell ref="D165:D168"/>
    <mergeCell ref="A157:A161"/>
    <mergeCell ref="B157:B161"/>
    <mergeCell ref="D157:D161"/>
    <mergeCell ref="A162:A163"/>
    <mergeCell ref="B162:B163"/>
    <mergeCell ref="C162:C163"/>
    <mergeCell ref="F118:F124"/>
    <mergeCell ref="G118:G124"/>
    <mergeCell ref="H118:H124"/>
    <mergeCell ref="F36:F41"/>
    <mergeCell ref="D61:D64"/>
    <mergeCell ref="D52:D54"/>
    <mergeCell ref="H83:H84"/>
    <mergeCell ref="D77:D82"/>
    <mergeCell ref="E77:E82"/>
    <mergeCell ref="F77:F82"/>
    <mergeCell ref="F133:F136"/>
    <mergeCell ref="G133:G136"/>
    <mergeCell ref="H143:H147"/>
    <mergeCell ref="G151:G152"/>
    <mergeCell ref="F157:F161"/>
    <mergeCell ref="G157:G161"/>
    <mergeCell ref="H133:H136"/>
    <mergeCell ref="G140:G142"/>
    <mergeCell ref="H140:H142"/>
    <mergeCell ref="F151:F152"/>
    <mergeCell ref="H169:H172"/>
    <mergeCell ref="F61:F64"/>
    <mergeCell ref="D83:D85"/>
    <mergeCell ref="H61:H64"/>
    <mergeCell ref="G70:G73"/>
    <mergeCell ref="B83:B85"/>
    <mergeCell ref="E100:E106"/>
    <mergeCell ref="C100:C106"/>
    <mergeCell ref="F100:F106"/>
    <mergeCell ref="G100:G106"/>
    <mergeCell ref="H77:H82"/>
    <mergeCell ref="H65:H69"/>
    <mergeCell ref="G61:G64"/>
    <mergeCell ref="H151:H152"/>
    <mergeCell ref="A23:A26"/>
    <mergeCell ref="B23:B26"/>
    <mergeCell ref="C23:C26"/>
    <mergeCell ref="D23:D26"/>
    <mergeCell ref="E23:E26"/>
    <mergeCell ref="D46:D47"/>
    <mergeCell ref="J14:K14"/>
    <mergeCell ref="J15:K15"/>
    <mergeCell ref="D65:D69"/>
    <mergeCell ref="E65:E69"/>
    <mergeCell ref="F65:F69"/>
    <mergeCell ref="J61:K64"/>
    <mergeCell ref="J65:K69"/>
    <mergeCell ref="F23:F26"/>
    <mergeCell ref="G65:G69"/>
    <mergeCell ref="J17:K22"/>
    <mergeCell ref="J16:K16"/>
    <mergeCell ref="J23:K26"/>
    <mergeCell ref="J31:K31"/>
    <mergeCell ref="J139:K139"/>
    <mergeCell ref="J169:K172"/>
    <mergeCell ref="J173:K173"/>
    <mergeCell ref="J107:K110"/>
    <mergeCell ref="J111:K111"/>
    <mergeCell ref="J112:K112"/>
    <mergeCell ref="J127:K129"/>
    <mergeCell ref="J34:K34"/>
    <mergeCell ref="J35:K35"/>
    <mergeCell ref="J36:K41"/>
    <mergeCell ref="J58:K60"/>
    <mergeCell ref="J42:K42"/>
    <mergeCell ref="J43:K43"/>
    <mergeCell ref="J44:K44"/>
    <mergeCell ref="J45:K45"/>
    <mergeCell ref="J46:K46"/>
    <mergeCell ref="J47:K47"/>
    <mergeCell ref="J70:K73"/>
    <mergeCell ref="J74:K76"/>
    <mergeCell ref="J77:K82"/>
    <mergeCell ref="J83:K84"/>
    <mergeCell ref="J91:K93"/>
    <mergeCell ref="J85:K85"/>
    <mergeCell ref="J48:K51"/>
    <mergeCell ref="J52:K54"/>
    <mergeCell ref="J55:K55"/>
    <mergeCell ref="J56:K56"/>
    <mergeCell ref="J57:K57"/>
    <mergeCell ref="J95:K95"/>
    <mergeCell ref="J96:K96"/>
    <mergeCell ref="J97:K98"/>
    <mergeCell ref="J99:K99"/>
    <mergeCell ref="J100:K106"/>
    <mergeCell ref="J86:K86"/>
    <mergeCell ref="J87:K87"/>
    <mergeCell ref="J88:K88"/>
    <mergeCell ref="J89:K89"/>
    <mergeCell ref="J90:K90"/>
    <mergeCell ref="J174:K174"/>
    <mergeCell ref="J175:K175"/>
    <mergeCell ref="A3:K3"/>
    <mergeCell ref="J116:K116"/>
    <mergeCell ref="J117:K117"/>
    <mergeCell ref="J118:K124"/>
    <mergeCell ref="J125:K125"/>
    <mergeCell ref="J27:K30"/>
    <mergeCell ref="J32:K33"/>
    <mergeCell ref="J94:K94"/>
  </mergeCells>
  <printOptions horizontalCentered="1"/>
  <pageMargins left="0.1968503937007874" right="0" top="0.1968503937007874" bottom="0.1968503937007874" header="0.1968503937007874" footer="0.1968503937007874"/>
  <pageSetup fitToWidth="5" horizontalDpi="180" verticalDpi="180" orientation="landscape" paperSize="9" scale="45" r:id="rId1"/>
  <rowBreaks count="2" manualBreakCount="2">
    <brk id="42" max="255" man="1"/>
    <brk id="111" max="255" man="1"/>
  </rowBreaks>
  <colBreaks count="1" manualBreakCount="1">
    <brk id="12" max="174" man="1"/>
  </colBreaks>
</worksheet>
</file>

<file path=xl/worksheets/sheet2.xml><?xml version="1.0" encoding="utf-8"?>
<worksheet xmlns="http://schemas.openxmlformats.org/spreadsheetml/2006/main" xmlns:r="http://schemas.openxmlformats.org/officeDocument/2006/relationships">
  <dimension ref="A1:AF55"/>
  <sheetViews>
    <sheetView zoomScalePageLayoutView="0" workbookViewId="0" topLeftCell="D1">
      <selection activeCell="C12" sqref="C11:C12"/>
    </sheetView>
  </sheetViews>
  <sheetFormatPr defaultColWidth="9.140625" defaultRowHeight="15"/>
  <cols>
    <col min="1" max="1" width="25.7109375" style="2" customWidth="1"/>
    <col min="2" max="2" width="11.57421875" style="2" customWidth="1"/>
    <col min="3" max="3" width="9.28125" style="2" customWidth="1"/>
    <col min="4" max="4" width="12.7109375" style="3" customWidth="1"/>
    <col min="5" max="6" width="13.7109375" style="5" customWidth="1"/>
    <col min="7" max="7" width="10.28125" style="3" customWidth="1"/>
    <col min="8" max="8" width="15.00390625" style="3" customWidth="1"/>
    <col min="9" max="9" width="18.421875" style="3" hidden="1" customWidth="1"/>
    <col min="10" max="10" width="18.421875" style="3" customWidth="1"/>
    <col min="11" max="11" width="21.8515625" style="3" customWidth="1"/>
    <col min="12" max="12" width="19.8515625" style="3" hidden="1" customWidth="1"/>
    <col min="13" max="13" width="21.7109375" style="3" hidden="1" customWidth="1"/>
    <col min="14" max="14" width="19.421875" style="3" hidden="1" customWidth="1"/>
    <col min="15" max="15" width="13.7109375" style="3" hidden="1" customWidth="1"/>
    <col min="16" max="16" width="28.00390625" style="3" hidden="1" customWidth="1"/>
    <col min="17" max="17" width="36.421875" style="3" hidden="1" customWidth="1"/>
    <col min="18" max="18" width="20.7109375" style="3" hidden="1" customWidth="1"/>
    <col min="19" max="19" width="18.7109375" style="3" hidden="1" customWidth="1"/>
    <col min="20" max="20" width="24.00390625" style="3" hidden="1" customWidth="1"/>
    <col min="21" max="21" width="10.140625" style="3" hidden="1" customWidth="1"/>
    <col min="22" max="22" width="10.7109375" style="3" hidden="1" customWidth="1"/>
    <col min="23" max="23" width="10.57421875" style="3" hidden="1" customWidth="1"/>
    <col min="24" max="24" width="26.8515625" style="3" customWidth="1"/>
    <col min="25" max="26" width="18.7109375" style="3" hidden="1" customWidth="1"/>
    <col min="27" max="27" width="11.00390625" style="3" customWidth="1"/>
    <col min="28" max="28" width="10.421875" style="3" customWidth="1"/>
    <col min="29" max="29" width="16.28125" style="0" hidden="1" customWidth="1"/>
    <col min="30" max="30" width="14.421875" style="0" customWidth="1"/>
    <col min="31" max="31" width="15.28125" style="0" customWidth="1"/>
    <col min="32" max="32" width="12.140625" style="0" customWidth="1"/>
  </cols>
  <sheetData>
    <row r="1" spans="1:28" ht="15.75">
      <c r="A1" s="8"/>
      <c r="B1" s="8"/>
      <c r="C1" s="9"/>
      <c r="D1" s="12"/>
      <c r="E1" s="13"/>
      <c r="F1" s="13"/>
      <c r="G1" s="12"/>
      <c r="H1" s="12"/>
      <c r="I1" s="12"/>
      <c r="J1" s="12"/>
      <c r="K1" s="12"/>
      <c r="L1" s="12"/>
      <c r="M1" s="12"/>
      <c r="N1" s="12"/>
      <c r="O1" s="12"/>
      <c r="P1" s="12"/>
      <c r="Q1" s="12"/>
      <c r="R1" s="12"/>
      <c r="S1" s="12"/>
      <c r="T1" s="12"/>
      <c r="U1" s="12"/>
      <c r="V1" s="12"/>
      <c r="W1" s="12"/>
      <c r="X1" s="12"/>
      <c r="Y1" s="12"/>
      <c r="Z1" s="12"/>
      <c r="AA1" s="12"/>
      <c r="AB1" s="12"/>
    </row>
    <row r="2" spans="1:28" ht="15.75">
      <c r="A2" s="249" t="s">
        <v>208</v>
      </c>
      <c r="B2" s="249"/>
      <c r="C2" s="249"/>
      <c r="D2" s="249"/>
      <c r="E2" s="249"/>
      <c r="F2" s="249"/>
      <c r="G2" s="17"/>
      <c r="H2" s="17"/>
      <c r="I2" s="17"/>
      <c r="J2" s="17"/>
      <c r="K2" s="17"/>
      <c r="L2" s="17"/>
      <c r="M2" s="17"/>
      <c r="N2" s="17"/>
      <c r="O2" s="17"/>
      <c r="P2" s="17"/>
      <c r="Q2" s="17"/>
      <c r="R2" s="17"/>
      <c r="S2" s="17"/>
      <c r="T2" s="17"/>
      <c r="U2" s="17"/>
      <c r="V2" s="17"/>
      <c r="W2" s="17"/>
      <c r="X2" s="17"/>
      <c r="Y2" s="17"/>
      <c r="Z2" s="17"/>
      <c r="AA2" s="17"/>
      <c r="AB2" s="17"/>
    </row>
    <row r="3" spans="1:28" ht="15.75">
      <c r="A3" s="8" t="s">
        <v>190</v>
      </c>
      <c r="B3" s="8"/>
      <c r="C3" s="8"/>
      <c r="D3" s="8"/>
      <c r="E3" s="10"/>
      <c r="F3" s="11"/>
      <c r="G3" s="11"/>
      <c r="H3" s="11"/>
      <c r="I3" s="11"/>
      <c r="J3" s="11"/>
      <c r="K3" s="11"/>
      <c r="L3" s="11"/>
      <c r="M3" s="11"/>
      <c r="N3" s="11"/>
      <c r="O3" s="11"/>
      <c r="P3" s="11"/>
      <c r="Q3" s="11"/>
      <c r="R3" s="12"/>
      <c r="S3" s="12"/>
      <c r="T3" s="12"/>
      <c r="U3" s="12"/>
      <c r="V3" s="12"/>
      <c r="W3" s="12"/>
      <c r="X3" s="12"/>
      <c r="Y3" s="12"/>
      <c r="Z3" s="12"/>
      <c r="AA3" s="12"/>
      <c r="AB3" s="12"/>
    </row>
    <row r="4" spans="1:18" ht="15.75">
      <c r="A4" s="9"/>
      <c r="B4" s="9"/>
      <c r="C4" s="9"/>
      <c r="D4" s="9"/>
      <c r="E4" s="15"/>
      <c r="F4" s="16"/>
      <c r="G4" s="11"/>
      <c r="H4" s="11"/>
      <c r="I4" s="11"/>
      <c r="J4" s="11"/>
      <c r="K4" s="11"/>
      <c r="L4" s="11"/>
      <c r="M4" s="11"/>
      <c r="N4" s="11"/>
      <c r="O4" s="11"/>
      <c r="P4" s="11"/>
      <c r="Q4" s="11"/>
      <c r="R4" s="12"/>
    </row>
    <row r="5" spans="1:32" ht="15">
      <c r="A5" s="250" t="s">
        <v>62</v>
      </c>
      <c r="B5" s="250" t="s">
        <v>26</v>
      </c>
      <c r="C5" s="250" t="s">
        <v>63</v>
      </c>
      <c r="D5" s="250" t="s">
        <v>2</v>
      </c>
      <c r="E5" s="234" t="s">
        <v>186</v>
      </c>
      <c r="F5" s="235" t="s">
        <v>187</v>
      </c>
      <c r="G5" s="238" t="s">
        <v>64</v>
      </c>
      <c r="H5" s="239"/>
      <c r="I5" s="239"/>
      <c r="J5" s="239"/>
      <c r="K5" s="239"/>
      <c r="L5" s="239"/>
      <c r="M5" s="239"/>
      <c r="N5" s="239"/>
      <c r="O5" s="239"/>
      <c r="P5" s="239"/>
      <c r="Q5" s="239"/>
      <c r="R5" s="239"/>
      <c r="S5" s="239"/>
      <c r="T5" s="239"/>
      <c r="U5" s="239"/>
      <c r="V5" s="239"/>
      <c r="W5" s="239"/>
      <c r="X5" s="239"/>
      <c r="Y5" s="240"/>
      <c r="Z5" s="32"/>
      <c r="AA5" s="246" t="s">
        <v>65</v>
      </c>
      <c r="AB5" s="246"/>
      <c r="AC5" s="247"/>
      <c r="AD5" s="247"/>
      <c r="AE5" s="247"/>
      <c r="AF5" s="247"/>
    </row>
    <row r="6" spans="1:32" ht="15">
      <c r="A6" s="251"/>
      <c r="B6" s="251"/>
      <c r="C6" s="251"/>
      <c r="D6" s="251"/>
      <c r="E6" s="234"/>
      <c r="F6" s="236"/>
      <c r="G6" s="241"/>
      <c r="H6" s="242"/>
      <c r="I6" s="242"/>
      <c r="J6" s="242"/>
      <c r="K6" s="242"/>
      <c r="L6" s="242"/>
      <c r="M6" s="242"/>
      <c r="N6" s="242"/>
      <c r="O6" s="242"/>
      <c r="P6" s="242"/>
      <c r="Q6" s="242"/>
      <c r="R6" s="242"/>
      <c r="S6" s="242"/>
      <c r="T6" s="242"/>
      <c r="U6" s="242"/>
      <c r="V6" s="242"/>
      <c r="W6" s="242"/>
      <c r="X6" s="242"/>
      <c r="Y6" s="243"/>
      <c r="Z6" s="33"/>
      <c r="AA6" s="246"/>
      <c r="AB6" s="246"/>
      <c r="AC6" s="247"/>
      <c r="AD6" s="247"/>
      <c r="AE6" s="247"/>
      <c r="AF6" s="247"/>
    </row>
    <row r="7" spans="1:32" ht="15" customHeight="1">
      <c r="A7" s="251"/>
      <c r="B7" s="251"/>
      <c r="C7" s="251"/>
      <c r="D7" s="251"/>
      <c r="E7" s="234"/>
      <c r="F7" s="236"/>
      <c r="G7" s="230" t="s">
        <v>66</v>
      </c>
      <c r="H7" s="230" t="s">
        <v>156</v>
      </c>
      <c r="I7" s="78"/>
      <c r="J7" s="52"/>
      <c r="K7" s="230" t="s">
        <v>155</v>
      </c>
      <c r="L7" s="230" t="s">
        <v>12</v>
      </c>
      <c r="M7" s="230" t="s">
        <v>13</v>
      </c>
      <c r="N7" s="230" t="s">
        <v>14</v>
      </c>
      <c r="O7" s="230" t="s">
        <v>15</v>
      </c>
      <c r="P7" s="230" t="s">
        <v>16</v>
      </c>
      <c r="Q7" s="230" t="s">
        <v>17</v>
      </c>
      <c r="R7" s="230" t="s">
        <v>18</v>
      </c>
      <c r="S7" s="230" t="s">
        <v>10</v>
      </c>
      <c r="T7" s="230" t="s">
        <v>157</v>
      </c>
      <c r="U7" s="230" t="s">
        <v>19</v>
      </c>
      <c r="V7" s="230" t="s">
        <v>20</v>
      </c>
      <c r="W7" s="230" t="s">
        <v>21</v>
      </c>
      <c r="X7" s="230" t="s">
        <v>184</v>
      </c>
      <c r="Y7" s="230" t="s">
        <v>22</v>
      </c>
      <c r="Z7" s="230" t="s">
        <v>81</v>
      </c>
      <c r="AA7" s="248" t="s">
        <v>66</v>
      </c>
      <c r="AB7" s="248" t="s">
        <v>23</v>
      </c>
      <c r="AC7" s="248" t="s">
        <v>159</v>
      </c>
      <c r="AD7" s="248" t="s">
        <v>79</v>
      </c>
      <c r="AE7" s="248" t="s">
        <v>80</v>
      </c>
      <c r="AF7" s="248" t="s">
        <v>160</v>
      </c>
    </row>
    <row r="8" spans="1:32" ht="141" customHeight="1">
      <c r="A8" s="252"/>
      <c r="B8" s="252"/>
      <c r="C8" s="252"/>
      <c r="D8" s="252"/>
      <c r="E8" s="234"/>
      <c r="F8" s="237"/>
      <c r="G8" s="231"/>
      <c r="H8" s="231"/>
      <c r="I8" s="79" t="s">
        <v>185</v>
      </c>
      <c r="J8" s="53" t="s">
        <v>158</v>
      </c>
      <c r="K8" s="231"/>
      <c r="L8" s="231"/>
      <c r="M8" s="231"/>
      <c r="N8" s="231"/>
      <c r="O8" s="231"/>
      <c r="P8" s="231"/>
      <c r="Q8" s="231"/>
      <c r="R8" s="231"/>
      <c r="S8" s="231"/>
      <c r="T8" s="231"/>
      <c r="U8" s="231"/>
      <c r="V8" s="231"/>
      <c r="W8" s="231"/>
      <c r="X8" s="231"/>
      <c r="Y8" s="231"/>
      <c r="Z8" s="231"/>
      <c r="AA8" s="248"/>
      <c r="AB8" s="248"/>
      <c r="AC8" s="248"/>
      <c r="AD8" s="248"/>
      <c r="AE8" s="248"/>
      <c r="AF8" s="248"/>
    </row>
    <row r="9" spans="1:32" ht="14.25" customHeight="1">
      <c r="A9" s="6">
        <v>1</v>
      </c>
      <c r="B9" s="6">
        <v>2</v>
      </c>
      <c r="C9" s="6">
        <v>3</v>
      </c>
      <c r="D9" s="6">
        <v>4</v>
      </c>
      <c r="E9" s="6">
        <v>5</v>
      </c>
      <c r="F9" s="6">
        <v>6</v>
      </c>
      <c r="G9" s="6">
        <v>7</v>
      </c>
      <c r="H9" s="6">
        <v>8</v>
      </c>
      <c r="I9" s="6">
        <v>9</v>
      </c>
      <c r="J9" s="6">
        <v>9</v>
      </c>
      <c r="K9" s="6">
        <v>10</v>
      </c>
      <c r="L9" s="6">
        <v>9</v>
      </c>
      <c r="M9" s="6">
        <v>10</v>
      </c>
      <c r="N9" s="6">
        <v>11</v>
      </c>
      <c r="O9" s="6">
        <v>12</v>
      </c>
      <c r="P9" s="6">
        <v>13</v>
      </c>
      <c r="Q9" s="6">
        <v>14</v>
      </c>
      <c r="R9" s="6">
        <v>15</v>
      </c>
      <c r="S9" s="6">
        <v>16</v>
      </c>
      <c r="T9" s="6">
        <v>12</v>
      </c>
      <c r="U9" s="6">
        <v>18</v>
      </c>
      <c r="V9" s="6">
        <v>19</v>
      </c>
      <c r="W9" s="6">
        <v>20</v>
      </c>
      <c r="X9" s="6">
        <v>11</v>
      </c>
      <c r="Y9" s="6">
        <v>22</v>
      </c>
      <c r="Z9" s="6">
        <v>11</v>
      </c>
      <c r="AA9" s="1">
        <v>12</v>
      </c>
      <c r="AB9" s="1">
        <v>13</v>
      </c>
      <c r="AC9" s="1">
        <v>16</v>
      </c>
      <c r="AD9" s="1">
        <v>14</v>
      </c>
      <c r="AE9" s="1">
        <v>15</v>
      </c>
      <c r="AF9" s="1">
        <v>16</v>
      </c>
    </row>
    <row r="10" spans="1:32" ht="14.25" customHeight="1">
      <c r="A10" s="18" t="s">
        <v>67</v>
      </c>
      <c r="B10" s="6"/>
      <c r="C10" s="6"/>
      <c r="D10" s="6"/>
      <c r="E10" s="6"/>
      <c r="F10" s="6"/>
      <c r="G10" s="6"/>
      <c r="H10" s="6"/>
      <c r="I10" s="6"/>
      <c r="J10" s="6"/>
      <c r="K10" s="6"/>
      <c r="L10" s="6"/>
      <c r="M10" s="6"/>
      <c r="N10" s="6"/>
      <c r="O10" s="6"/>
      <c r="P10" s="6"/>
      <c r="Q10" s="6"/>
      <c r="R10" s="6"/>
      <c r="S10" s="6"/>
      <c r="T10" s="6"/>
      <c r="U10" s="6"/>
      <c r="V10" s="6"/>
      <c r="W10" s="6"/>
      <c r="X10" s="6"/>
      <c r="Y10" s="6"/>
      <c r="Z10" s="6"/>
      <c r="AA10" s="1"/>
      <c r="AB10" s="1"/>
      <c r="AC10" s="24"/>
      <c r="AD10" s="24"/>
      <c r="AE10" s="29"/>
      <c r="AF10" s="29"/>
    </row>
    <row r="11" spans="1:32" ht="14.25" customHeight="1">
      <c r="A11" s="20" t="s">
        <v>9</v>
      </c>
      <c r="B11" s="19" t="e">
        <f>СПИСОК!#REF!</f>
        <v>#REF!</v>
      </c>
      <c r="C11" s="19" t="e">
        <f>СПИСОК!#REF!</f>
        <v>#REF!</v>
      </c>
      <c r="D11" s="19">
        <v>4707</v>
      </c>
      <c r="E11" s="19" t="e">
        <f>СПИСОК!#REF!</f>
        <v>#REF!</v>
      </c>
      <c r="F11" s="19" t="e">
        <f>СПИСОК!#REF!</f>
        <v>#REF!</v>
      </c>
      <c r="G11" s="19" t="e">
        <f>K11+T11+X11+Z11+H11+J11+I11</f>
        <v>#REF!</v>
      </c>
      <c r="H11" s="19" t="e">
        <f>СПИСОК!#REF!</f>
        <v>#REF!</v>
      </c>
      <c r="I11" s="19" t="e">
        <f>СПИСОК!#REF!</f>
        <v>#REF!</v>
      </c>
      <c r="J11" s="19" t="e">
        <f>СПИСОК!#REF!</f>
        <v>#REF!</v>
      </c>
      <c r="K11" s="19" t="e">
        <f>СПИСОК!#REF!</f>
        <v>#REF!</v>
      </c>
      <c r="L11" s="6"/>
      <c r="M11" s="6"/>
      <c r="N11" s="6"/>
      <c r="O11" s="6"/>
      <c r="P11" s="6"/>
      <c r="Q11" s="6"/>
      <c r="R11" s="6"/>
      <c r="S11" s="6"/>
      <c r="T11" s="19" t="e">
        <f>СПИСОК!#REF!</f>
        <v>#REF!</v>
      </c>
      <c r="U11" s="6"/>
      <c r="V11" s="6"/>
      <c r="W11" s="6"/>
      <c r="X11" s="19" t="e">
        <f>СПИСОК!#REF!</f>
        <v>#REF!</v>
      </c>
      <c r="Y11" s="6"/>
      <c r="Z11" s="19"/>
      <c r="AA11" s="81" t="e">
        <f>SUM(AB11:AF11)</f>
        <v>#REF!</v>
      </c>
      <c r="AB11" s="81" t="e">
        <f>СПИСОК!#REF!</f>
        <v>#REF!</v>
      </c>
      <c r="AC11" s="25" t="e">
        <f>СПИСОК!#REF!</f>
        <v>#REF!</v>
      </c>
      <c r="AD11" s="25" t="e">
        <f>СПИСОК!#REF!</f>
        <v>#REF!</v>
      </c>
      <c r="AE11" s="25" t="e">
        <f>СПИСОК!#REF!</f>
        <v>#REF!</v>
      </c>
      <c r="AF11" s="25" t="e">
        <f>СПИСОК!#REF!</f>
        <v>#REF!</v>
      </c>
    </row>
    <row r="12" spans="1:32" ht="15.75" customHeight="1">
      <c r="A12" s="20" t="s">
        <v>5</v>
      </c>
      <c r="B12" s="19" t="e">
        <f>СПИСОК!#REF!</f>
        <v>#REF!</v>
      </c>
      <c r="C12" s="19" t="e">
        <f>СПИСОК!#REF!</f>
        <v>#REF!</v>
      </c>
      <c r="D12" s="19">
        <v>4133</v>
      </c>
      <c r="E12" s="19" t="e">
        <f>СПИСОК!#REF!</f>
        <v>#REF!</v>
      </c>
      <c r="F12" s="19" t="e">
        <f>СПИСОК!#REF!</f>
        <v>#REF!</v>
      </c>
      <c r="G12" s="19" t="e">
        <f>K12+T12+X12+Z12+H12+J12+I12</f>
        <v>#REF!</v>
      </c>
      <c r="H12" s="19" t="e">
        <f>СПИСОК!#REF!</f>
        <v>#REF!</v>
      </c>
      <c r="I12" s="19" t="e">
        <f>СПИСОК!#REF!</f>
        <v>#REF!</v>
      </c>
      <c r="J12" s="19" t="e">
        <f>СПИСОК!#REF!</f>
        <v>#REF!</v>
      </c>
      <c r="K12" s="19" t="e">
        <f>СПИСОК!#REF!</f>
        <v>#REF!</v>
      </c>
      <c r="L12" s="6"/>
      <c r="M12" s="6"/>
      <c r="N12" s="6"/>
      <c r="O12" s="6"/>
      <c r="P12" s="6"/>
      <c r="Q12" s="6"/>
      <c r="R12" s="6"/>
      <c r="S12" s="6"/>
      <c r="T12" s="19" t="e">
        <f>СПИСОК!#REF!</f>
        <v>#REF!</v>
      </c>
      <c r="U12" s="6"/>
      <c r="V12" s="6"/>
      <c r="W12" s="6"/>
      <c r="X12" s="19" t="e">
        <f>СПИСОК!#REF!</f>
        <v>#REF!</v>
      </c>
      <c r="Y12" s="6"/>
      <c r="Z12" s="19"/>
      <c r="AA12" s="81" t="e">
        <f>SUM(AB12:AF12)</f>
        <v>#REF!</v>
      </c>
      <c r="AB12" s="1" t="e">
        <f>СПИСОК!#REF!</f>
        <v>#REF!</v>
      </c>
      <c r="AC12" s="25" t="e">
        <f>СПИСОК!#REF!</f>
        <v>#REF!</v>
      </c>
      <c r="AD12" s="25" t="e">
        <f>СПИСОК!#REF!</f>
        <v>#REF!</v>
      </c>
      <c r="AE12" s="25" t="e">
        <f>СПИСОК!#REF!</f>
        <v>#REF!</v>
      </c>
      <c r="AF12" s="25" t="e">
        <f>СПИСОК!#REF!</f>
        <v>#REF!</v>
      </c>
    </row>
    <row r="13" spans="1:32" ht="14.25" customHeight="1">
      <c r="A13" s="18" t="s">
        <v>68</v>
      </c>
      <c r="B13" s="6"/>
      <c r="C13" s="6"/>
      <c r="D13" s="6"/>
      <c r="E13" s="19"/>
      <c r="F13" s="6"/>
      <c r="G13" s="19"/>
      <c r="H13" s="19"/>
      <c r="I13" s="19"/>
      <c r="J13" s="19"/>
      <c r="K13" s="19"/>
      <c r="L13" s="6"/>
      <c r="M13" s="6"/>
      <c r="N13" s="6"/>
      <c r="O13" s="6"/>
      <c r="P13" s="6"/>
      <c r="Q13" s="6"/>
      <c r="R13" s="6"/>
      <c r="S13" s="6"/>
      <c r="T13" s="6"/>
      <c r="U13" s="6"/>
      <c r="V13" s="6"/>
      <c r="W13" s="6"/>
      <c r="X13" s="6"/>
      <c r="Y13" s="6"/>
      <c r="Z13" s="6"/>
      <c r="AA13" s="81"/>
      <c r="AB13" s="1"/>
      <c r="AC13" s="25"/>
      <c r="AD13" s="25"/>
      <c r="AE13" s="25"/>
      <c r="AF13" s="25"/>
    </row>
    <row r="14" spans="1:32" ht="14.25" customHeight="1">
      <c r="A14" s="20" t="s">
        <v>9</v>
      </c>
      <c r="B14" s="6" t="e">
        <f>СПИСОК!#REF!</f>
        <v>#REF!</v>
      </c>
      <c r="C14" s="6"/>
      <c r="D14" s="19">
        <v>4298</v>
      </c>
      <c r="E14" s="19" t="e">
        <f>СПИСОК!#REF!</f>
        <v>#REF!</v>
      </c>
      <c r="F14" s="19" t="e">
        <f>СПИСОК!#REF!</f>
        <v>#REF!</v>
      </c>
      <c r="G14" s="19" t="e">
        <f>K14+T14+X14+Z14+H14+J14+I14</f>
        <v>#REF!</v>
      </c>
      <c r="H14" s="19" t="e">
        <f>СПИСОК!#REF!</f>
        <v>#REF!</v>
      </c>
      <c r="I14" s="19" t="e">
        <f>СПИСОК!#REF!</f>
        <v>#REF!</v>
      </c>
      <c r="J14" s="19" t="e">
        <f>СПИСОК!#REF!</f>
        <v>#REF!</v>
      </c>
      <c r="K14" s="19" t="e">
        <f>СПИСОК!#REF!</f>
        <v>#REF!</v>
      </c>
      <c r="L14" s="6"/>
      <c r="M14" s="6"/>
      <c r="N14" s="6"/>
      <c r="O14" s="6"/>
      <c r="P14" s="6"/>
      <c r="Q14" s="6"/>
      <c r="R14" s="6"/>
      <c r="S14" s="6"/>
      <c r="T14" s="19" t="e">
        <f>СПИСОК!#REF!</f>
        <v>#REF!</v>
      </c>
      <c r="U14" s="6"/>
      <c r="V14" s="6"/>
      <c r="W14" s="6"/>
      <c r="X14" s="19" t="e">
        <f>СПИСОК!#REF!</f>
        <v>#REF!</v>
      </c>
      <c r="Y14" s="6"/>
      <c r="Z14" s="6"/>
      <c r="AA14" s="81" t="e">
        <f>SUM(AB14:AF14)</f>
        <v>#REF!</v>
      </c>
      <c r="AB14" s="81" t="e">
        <f>СПИСОК!#REF!</f>
        <v>#REF!</v>
      </c>
      <c r="AC14" s="25" t="e">
        <f>СПИСОК!#REF!</f>
        <v>#REF!</v>
      </c>
      <c r="AD14" s="25" t="e">
        <f>СПИСОК!#REF!</f>
        <v>#REF!</v>
      </c>
      <c r="AE14" s="25">
        <v>0</v>
      </c>
      <c r="AF14" s="25" t="e">
        <f>СПИСОК!#REF!</f>
        <v>#REF!</v>
      </c>
    </row>
    <row r="15" spans="1:32" ht="14.25" customHeight="1">
      <c r="A15" s="20" t="s">
        <v>5</v>
      </c>
      <c r="B15" s="6" t="e">
        <f>СПИСОК!#REF!</f>
        <v>#REF!</v>
      </c>
      <c r="C15" s="6"/>
      <c r="D15" s="19">
        <v>3774</v>
      </c>
      <c r="E15" s="19" t="e">
        <f>СПИСОК!#REF!</f>
        <v>#REF!</v>
      </c>
      <c r="F15" s="19" t="e">
        <f>СПИСОК!#REF!</f>
        <v>#REF!</v>
      </c>
      <c r="G15" s="19" t="e">
        <f>K15+T15+X15+Z15+H15+J15+I15</f>
        <v>#REF!</v>
      </c>
      <c r="H15" s="19" t="e">
        <f>СПИСОК!#REF!</f>
        <v>#REF!</v>
      </c>
      <c r="I15" s="19" t="e">
        <f>СПИСОК!#REF!</f>
        <v>#REF!</v>
      </c>
      <c r="J15" s="19" t="e">
        <f>СПИСОК!#REF!</f>
        <v>#REF!</v>
      </c>
      <c r="K15" s="19" t="e">
        <f>СПИСОК!#REF!</f>
        <v>#REF!</v>
      </c>
      <c r="L15" s="6"/>
      <c r="M15" s="6"/>
      <c r="N15" s="6"/>
      <c r="O15" s="6"/>
      <c r="P15" s="6"/>
      <c r="Q15" s="6"/>
      <c r="R15" s="6"/>
      <c r="S15" s="6"/>
      <c r="T15" s="19" t="e">
        <f>СПИСОК!#REF!</f>
        <v>#REF!</v>
      </c>
      <c r="U15" s="6"/>
      <c r="V15" s="6"/>
      <c r="W15" s="6"/>
      <c r="X15" s="19" t="e">
        <f>СПИСОК!#REF!</f>
        <v>#REF!</v>
      </c>
      <c r="Y15" s="6"/>
      <c r="Z15" s="6"/>
      <c r="AA15" s="81" t="e">
        <f>SUM(AB15:AF15)</f>
        <v>#REF!</v>
      </c>
      <c r="AB15" s="81" t="e">
        <f>СПИСОК!#REF!</f>
        <v>#REF!</v>
      </c>
      <c r="AC15" s="25" t="e">
        <f>СПИСОК!#REF!</f>
        <v>#REF!</v>
      </c>
      <c r="AD15" s="25" t="e">
        <f>СПИСОК!#REF!</f>
        <v>#REF!</v>
      </c>
      <c r="AE15" s="25">
        <v>0</v>
      </c>
      <c r="AF15" s="25" t="e">
        <f>СПИСОК!#REF!</f>
        <v>#REF!</v>
      </c>
    </row>
    <row r="16" spans="1:32" ht="14.25" customHeight="1">
      <c r="A16" s="18" t="s">
        <v>69</v>
      </c>
      <c r="B16" s="6"/>
      <c r="C16" s="6"/>
      <c r="D16" s="19"/>
      <c r="E16" s="19"/>
      <c r="F16" s="6"/>
      <c r="G16" s="19"/>
      <c r="H16" s="19"/>
      <c r="I16" s="19"/>
      <c r="J16" s="19"/>
      <c r="K16" s="19"/>
      <c r="L16" s="6"/>
      <c r="M16" s="6"/>
      <c r="N16" s="6"/>
      <c r="O16" s="6"/>
      <c r="P16" s="6"/>
      <c r="Q16" s="6"/>
      <c r="R16" s="6"/>
      <c r="S16" s="6"/>
      <c r="T16" s="6"/>
      <c r="U16" s="6"/>
      <c r="V16" s="6"/>
      <c r="W16" s="6"/>
      <c r="X16" s="6"/>
      <c r="Y16" s="6"/>
      <c r="Z16" s="6"/>
      <c r="AA16" s="81"/>
      <c r="AB16" s="1"/>
      <c r="AC16" s="25"/>
      <c r="AD16" s="24"/>
      <c r="AE16" s="25"/>
      <c r="AF16" s="25"/>
    </row>
    <row r="17" spans="1:32" ht="14.25" customHeight="1">
      <c r="A17" s="20" t="s">
        <v>9</v>
      </c>
      <c r="B17" s="19" t="e">
        <f>СПИСОК!#REF!</f>
        <v>#REF!</v>
      </c>
      <c r="C17" s="6"/>
      <c r="D17" s="19">
        <v>4298</v>
      </c>
      <c r="E17" s="19" t="e">
        <f>СПИСОК!#REF!</f>
        <v>#REF!</v>
      </c>
      <c r="F17" s="19" t="e">
        <f>СПИСОК!#REF!</f>
        <v>#REF!</v>
      </c>
      <c r="G17" s="19" t="e">
        <f>K17+T17+X17+Z17+H17+J17+I17</f>
        <v>#REF!</v>
      </c>
      <c r="H17" s="19" t="e">
        <f>СПИСОК!#REF!</f>
        <v>#REF!</v>
      </c>
      <c r="I17" s="19" t="e">
        <f>СПИСОК!#REF!</f>
        <v>#REF!</v>
      </c>
      <c r="J17" s="19" t="e">
        <f>СПИСОК!#REF!</f>
        <v>#REF!</v>
      </c>
      <c r="K17" s="19" t="e">
        <f>СПИСОК!#REF!</f>
        <v>#REF!</v>
      </c>
      <c r="L17" s="6"/>
      <c r="M17" s="6"/>
      <c r="N17" s="6"/>
      <c r="O17" s="6"/>
      <c r="P17" s="6"/>
      <c r="Q17" s="6"/>
      <c r="R17" s="6"/>
      <c r="S17" s="6"/>
      <c r="T17" s="19" t="e">
        <f>СПИСОК!#REF!</f>
        <v>#REF!</v>
      </c>
      <c r="U17" s="6"/>
      <c r="V17" s="6"/>
      <c r="W17" s="6"/>
      <c r="X17" s="19" t="e">
        <f>СПИСОК!#REF!</f>
        <v>#REF!</v>
      </c>
      <c r="Y17" s="6"/>
      <c r="Z17" s="6"/>
      <c r="AA17" s="81" t="e">
        <f>SUM(AB17:AF17)</f>
        <v>#REF!</v>
      </c>
      <c r="AB17" s="81" t="e">
        <f>СПИСОК!#REF!</f>
        <v>#REF!</v>
      </c>
      <c r="AC17" s="25" t="e">
        <f>СПИСОК!#REF!</f>
        <v>#REF!</v>
      </c>
      <c r="AD17" s="25" t="e">
        <f>СПИСОК!#REF!</f>
        <v>#REF!</v>
      </c>
      <c r="AE17" s="25">
        <v>0</v>
      </c>
      <c r="AF17" s="25" t="e">
        <f>СПИСОК!#REF!</f>
        <v>#REF!</v>
      </c>
    </row>
    <row r="18" spans="1:32" ht="14.25" customHeight="1">
      <c r="A18" s="20" t="s">
        <v>5</v>
      </c>
      <c r="B18" s="6"/>
      <c r="C18" s="6"/>
      <c r="D18" s="6"/>
      <c r="E18" s="19"/>
      <c r="F18" s="6"/>
      <c r="G18" s="19"/>
      <c r="H18" s="19"/>
      <c r="I18" s="19"/>
      <c r="J18" s="19"/>
      <c r="K18" s="19"/>
      <c r="L18" s="6"/>
      <c r="M18" s="6"/>
      <c r="N18" s="6"/>
      <c r="O18" s="6"/>
      <c r="P18" s="6"/>
      <c r="Q18" s="6"/>
      <c r="R18" s="6"/>
      <c r="S18" s="6"/>
      <c r="T18" s="6"/>
      <c r="U18" s="6"/>
      <c r="V18" s="6"/>
      <c r="W18" s="6"/>
      <c r="X18" s="6"/>
      <c r="Y18" s="6"/>
      <c r="Z18" s="6"/>
      <c r="AA18" s="81"/>
      <c r="AB18" s="1"/>
      <c r="AC18" s="25"/>
      <c r="AD18" s="24"/>
      <c r="AE18" s="25"/>
      <c r="AF18" s="25"/>
    </row>
    <row r="19" spans="1:32" ht="14.25" customHeight="1">
      <c r="A19" s="18" t="s">
        <v>70</v>
      </c>
      <c r="B19" s="6"/>
      <c r="C19" s="6"/>
      <c r="D19" s="19"/>
      <c r="E19" s="19"/>
      <c r="F19" s="19"/>
      <c r="G19" s="19"/>
      <c r="H19" s="19"/>
      <c r="I19" s="19"/>
      <c r="J19" s="19"/>
      <c r="K19" s="19"/>
      <c r="L19" s="6"/>
      <c r="M19" s="6"/>
      <c r="N19" s="6"/>
      <c r="O19" s="6"/>
      <c r="P19" s="6"/>
      <c r="Q19" s="6"/>
      <c r="R19" s="6"/>
      <c r="S19" s="6"/>
      <c r="T19" s="6"/>
      <c r="U19" s="6"/>
      <c r="V19" s="6"/>
      <c r="W19" s="6"/>
      <c r="X19" s="6"/>
      <c r="Y19" s="6"/>
      <c r="Z19" s="6"/>
      <c r="AA19" s="81"/>
      <c r="AB19" s="1"/>
      <c r="AC19" s="25"/>
      <c r="AD19" s="24"/>
      <c r="AE19" s="25"/>
      <c r="AF19" s="25"/>
    </row>
    <row r="20" spans="1:32" ht="14.25" customHeight="1">
      <c r="A20" s="20" t="s">
        <v>9</v>
      </c>
      <c r="B20" s="19" t="e">
        <f>СПИСОК!#REF!</f>
        <v>#REF!</v>
      </c>
      <c r="C20" s="6"/>
      <c r="D20" s="19">
        <v>4707</v>
      </c>
      <c r="E20" s="19" t="e">
        <f>СПИСОК!#REF!</f>
        <v>#REF!</v>
      </c>
      <c r="F20" s="19" t="e">
        <f>СПИСОК!#REF!</f>
        <v>#REF!</v>
      </c>
      <c r="G20" s="19" t="e">
        <f>K20+T20+X20+Z20+H20+J20+I20</f>
        <v>#REF!</v>
      </c>
      <c r="H20" s="19" t="e">
        <f>СПИСОК!#REF!</f>
        <v>#REF!</v>
      </c>
      <c r="I20" s="19" t="e">
        <f>СПИСОК!#REF!</f>
        <v>#REF!</v>
      </c>
      <c r="J20" s="19" t="e">
        <f>СПИСОК!#REF!</f>
        <v>#REF!</v>
      </c>
      <c r="K20" s="19" t="e">
        <f>СПИСОК!#REF!</f>
        <v>#REF!</v>
      </c>
      <c r="L20" s="19" t="e">
        <f>СПИСОК!#REF!</f>
        <v>#REF!</v>
      </c>
      <c r="M20" s="19" t="e">
        <f>СПИСОК!#REF!</f>
        <v>#REF!</v>
      </c>
      <c r="N20" s="19" t="e">
        <f>СПИСОК!#REF!</f>
        <v>#REF!</v>
      </c>
      <c r="O20" s="19" t="e">
        <f>СПИСОК!#REF!</f>
        <v>#REF!</v>
      </c>
      <c r="P20" s="19" t="e">
        <f>СПИСОК!#REF!</f>
        <v>#REF!</v>
      </c>
      <c r="Q20" s="19" t="e">
        <f>СПИСОК!#REF!</f>
        <v>#REF!</v>
      </c>
      <c r="R20" s="19" t="e">
        <f>СПИСОК!#REF!</f>
        <v>#REF!</v>
      </c>
      <c r="S20" s="19" t="e">
        <f>СПИСОК!#REF!</f>
        <v>#REF!</v>
      </c>
      <c r="T20" s="19" t="e">
        <f>СПИСОК!#REF!</f>
        <v>#REF!</v>
      </c>
      <c r="U20" s="19" t="e">
        <f>СПИСОК!#REF!</f>
        <v>#REF!</v>
      </c>
      <c r="V20" s="19" t="e">
        <f>СПИСОК!#REF!</f>
        <v>#REF!</v>
      </c>
      <c r="W20" s="19" t="e">
        <f>СПИСОК!#REF!</f>
        <v>#REF!</v>
      </c>
      <c r="X20" s="19" t="e">
        <f>СПИСОК!#REF!</f>
        <v>#REF!</v>
      </c>
      <c r="Y20" s="6"/>
      <c r="Z20" s="6"/>
      <c r="AA20" s="81" t="e">
        <f>SUM(AB20:AF20)</f>
        <v>#REF!</v>
      </c>
      <c r="AB20" s="81" t="e">
        <f>СПИСОК!#REF!</f>
        <v>#REF!</v>
      </c>
      <c r="AC20" s="25" t="e">
        <f>СПИСОК!#REF!</f>
        <v>#REF!</v>
      </c>
      <c r="AD20" s="25" t="e">
        <f>СПИСОК!#REF!</f>
        <v>#REF!</v>
      </c>
      <c r="AE20" s="25">
        <v>0</v>
      </c>
      <c r="AF20" s="25" t="e">
        <f>СПИСОК!#REF!</f>
        <v>#REF!</v>
      </c>
    </row>
    <row r="21" spans="1:32" ht="14.25" customHeight="1">
      <c r="A21" s="20" t="s">
        <v>5</v>
      </c>
      <c r="B21" s="6"/>
      <c r="C21" s="6"/>
      <c r="D21" s="6"/>
      <c r="E21" s="19"/>
      <c r="F21" s="6"/>
      <c r="G21" s="19"/>
      <c r="H21" s="19"/>
      <c r="I21" s="19"/>
      <c r="J21" s="19"/>
      <c r="K21" s="19"/>
      <c r="L21" s="6"/>
      <c r="M21" s="6"/>
      <c r="N21" s="6"/>
      <c r="O21" s="6"/>
      <c r="P21" s="6"/>
      <c r="Q21" s="6"/>
      <c r="R21" s="6"/>
      <c r="S21" s="6"/>
      <c r="T21" s="6"/>
      <c r="U21" s="6"/>
      <c r="V21" s="6"/>
      <c r="W21" s="6"/>
      <c r="X21" s="6"/>
      <c r="Y21" s="6"/>
      <c r="Z21" s="6"/>
      <c r="AA21" s="81"/>
      <c r="AB21" s="1"/>
      <c r="AC21" s="25"/>
      <c r="AD21" s="28"/>
      <c r="AE21" s="25"/>
      <c r="AF21" s="25"/>
    </row>
    <row r="22" spans="1:32" ht="14.25" customHeight="1">
      <c r="A22" s="18" t="s">
        <v>71</v>
      </c>
      <c r="B22" s="6"/>
      <c r="C22" s="6"/>
      <c r="D22" s="6"/>
      <c r="E22" s="19"/>
      <c r="F22" s="6"/>
      <c r="G22" s="19"/>
      <c r="H22" s="19"/>
      <c r="I22" s="19"/>
      <c r="J22" s="19"/>
      <c r="K22" s="19"/>
      <c r="L22" s="6"/>
      <c r="M22" s="6"/>
      <c r="N22" s="6"/>
      <c r="O22" s="6"/>
      <c r="P22" s="6"/>
      <c r="Q22" s="6"/>
      <c r="R22" s="6"/>
      <c r="S22" s="6"/>
      <c r="T22" s="6"/>
      <c r="U22" s="6"/>
      <c r="V22" s="6"/>
      <c r="W22" s="6"/>
      <c r="X22" s="6"/>
      <c r="Y22" s="6"/>
      <c r="Z22" s="6"/>
      <c r="AA22" s="81"/>
      <c r="AB22" s="1"/>
      <c r="AC22" s="25"/>
      <c r="AD22" s="28"/>
      <c r="AE22" s="25"/>
      <c r="AF22" s="25"/>
    </row>
    <row r="23" spans="1:32" ht="14.25" customHeight="1">
      <c r="A23" s="20" t="s">
        <v>9</v>
      </c>
      <c r="B23" s="19" t="e">
        <f>СПИСОК!#REF!</f>
        <v>#REF!</v>
      </c>
      <c r="C23" s="6"/>
      <c r="D23" s="19">
        <v>4298</v>
      </c>
      <c r="E23" s="19" t="e">
        <f>СПИСОК!#REF!</f>
        <v>#REF!</v>
      </c>
      <c r="F23" s="19" t="e">
        <f>СПИСОК!#REF!</f>
        <v>#REF!</v>
      </c>
      <c r="G23" s="19" t="e">
        <f>K23+T23+X23+Z23+H23+J23+I23</f>
        <v>#REF!</v>
      </c>
      <c r="H23" s="19" t="e">
        <f>СПИСОК!#REF!</f>
        <v>#REF!</v>
      </c>
      <c r="I23" s="19" t="e">
        <f>СПИСОК!#REF!</f>
        <v>#REF!</v>
      </c>
      <c r="J23" s="19" t="e">
        <f>СПИСОК!#REF!</f>
        <v>#REF!</v>
      </c>
      <c r="K23" s="19" t="e">
        <f>СПИСОК!#REF!</f>
        <v>#REF!</v>
      </c>
      <c r="L23" s="6"/>
      <c r="M23" s="6"/>
      <c r="N23" s="6"/>
      <c r="O23" s="6"/>
      <c r="P23" s="6"/>
      <c r="Q23" s="6"/>
      <c r="R23" s="6"/>
      <c r="S23" s="6"/>
      <c r="T23" s="19" t="e">
        <f>СПИСОК!#REF!</f>
        <v>#REF!</v>
      </c>
      <c r="U23" s="6"/>
      <c r="V23" s="6"/>
      <c r="W23" s="6"/>
      <c r="X23" s="19" t="e">
        <f>СПИСОК!#REF!</f>
        <v>#REF!</v>
      </c>
      <c r="Y23" s="6"/>
      <c r="Z23" s="6"/>
      <c r="AA23" s="81" t="e">
        <f>SUM(AB23:AF23)</f>
        <v>#REF!</v>
      </c>
      <c r="AB23" s="81" t="e">
        <f>СПИСОК!#REF!</f>
        <v>#REF!</v>
      </c>
      <c r="AC23" s="25" t="e">
        <f>СПИСОК!#REF!</f>
        <v>#REF!</v>
      </c>
      <c r="AD23" s="25" t="e">
        <f>СПИСОК!#REF!</f>
        <v>#REF!</v>
      </c>
      <c r="AE23" s="25">
        <v>0</v>
      </c>
      <c r="AF23" s="25" t="e">
        <f>СПИСОК!#REF!</f>
        <v>#REF!</v>
      </c>
    </row>
    <row r="24" spans="1:32" ht="14.25" customHeight="1">
      <c r="A24" s="20" t="s">
        <v>5</v>
      </c>
      <c r="B24" s="19"/>
      <c r="C24" s="6"/>
      <c r="D24" s="6"/>
      <c r="E24" s="19"/>
      <c r="F24" s="6"/>
      <c r="G24" s="19"/>
      <c r="H24" s="19"/>
      <c r="I24" s="19"/>
      <c r="J24" s="19"/>
      <c r="K24" s="19"/>
      <c r="L24" s="6"/>
      <c r="M24" s="6"/>
      <c r="N24" s="6"/>
      <c r="O24" s="6"/>
      <c r="P24" s="6"/>
      <c r="Q24" s="6"/>
      <c r="R24" s="6"/>
      <c r="S24" s="6"/>
      <c r="T24" s="6"/>
      <c r="U24" s="6"/>
      <c r="V24" s="6"/>
      <c r="W24" s="6"/>
      <c r="X24" s="6"/>
      <c r="Y24" s="6"/>
      <c r="Z24" s="6"/>
      <c r="AA24" s="81"/>
      <c r="AB24" s="1"/>
      <c r="AC24" s="25"/>
      <c r="AD24" s="28"/>
      <c r="AE24" s="29"/>
      <c r="AF24" s="25"/>
    </row>
    <row r="25" spans="1:32" ht="14.25" customHeight="1">
      <c r="A25" s="18" t="s">
        <v>38</v>
      </c>
      <c r="B25" s="19"/>
      <c r="C25" s="6"/>
      <c r="D25" s="6"/>
      <c r="E25" s="19"/>
      <c r="F25" s="6"/>
      <c r="G25" s="19"/>
      <c r="H25" s="19"/>
      <c r="I25" s="19"/>
      <c r="J25" s="19"/>
      <c r="K25" s="19"/>
      <c r="L25" s="6"/>
      <c r="M25" s="6"/>
      <c r="N25" s="6"/>
      <c r="O25" s="6"/>
      <c r="P25" s="6"/>
      <c r="Q25" s="6"/>
      <c r="R25" s="6"/>
      <c r="S25" s="6"/>
      <c r="T25" s="6"/>
      <c r="U25" s="6"/>
      <c r="V25" s="6"/>
      <c r="W25" s="6"/>
      <c r="X25" s="6"/>
      <c r="Y25" s="6"/>
      <c r="Z25" s="6"/>
      <c r="AA25" s="81"/>
      <c r="AB25" s="1"/>
      <c r="AC25" s="25"/>
      <c r="AD25" s="28"/>
      <c r="AE25" s="29"/>
      <c r="AF25" s="25"/>
    </row>
    <row r="26" spans="1:32" ht="14.25" customHeight="1">
      <c r="A26" s="20" t="s">
        <v>9</v>
      </c>
      <c r="B26" s="19" t="e">
        <f>СПИСОК!#REF!</f>
        <v>#REF!</v>
      </c>
      <c r="C26" s="21" t="e">
        <f>СПИСОК!#REF!+СПИСОК!#REF!</f>
        <v>#REF!</v>
      </c>
      <c r="D26" s="19">
        <v>5153</v>
      </c>
      <c r="E26" s="19" t="e">
        <f>СПИСОК!#REF!</f>
        <v>#REF!</v>
      </c>
      <c r="F26" s="19" t="e">
        <f>СПИСОК!#REF!</f>
        <v>#REF!</v>
      </c>
      <c r="G26" s="19" t="e">
        <f>K26+T26+X26+Z26+H26+J26+I26</f>
        <v>#REF!</v>
      </c>
      <c r="H26" s="19" t="e">
        <f>СПИСОК!#REF!</f>
        <v>#REF!</v>
      </c>
      <c r="I26" s="19" t="e">
        <f>СПИСОК!#REF!</f>
        <v>#REF!</v>
      </c>
      <c r="J26" s="19" t="e">
        <f>СПИСОК!#REF!</f>
        <v>#REF!</v>
      </c>
      <c r="K26" s="19" t="e">
        <f>СПИСОК!#REF!</f>
        <v>#REF!</v>
      </c>
      <c r="L26" s="6"/>
      <c r="M26" s="6"/>
      <c r="N26" s="6"/>
      <c r="O26" s="6"/>
      <c r="P26" s="6"/>
      <c r="Q26" s="6"/>
      <c r="R26" s="6"/>
      <c r="S26" s="6"/>
      <c r="T26" s="19">
        <v>0</v>
      </c>
      <c r="U26" s="6"/>
      <c r="V26" s="6"/>
      <c r="W26" s="6"/>
      <c r="X26" s="19" t="e">
        <f>СПИСОК!#REF!</f>
        <v>#REF!</v>
      </c>
      <c r="Y26" s="6"/>
      <c r="Z26" s="6"/>
      <c r="AA26" s="81" t="e">
        <f>SUM(AB26:AF26)</f>
        <v>#REF!</v>
      </c>
      <c r="AB26" s="80" t="e">
        <f>СПИСОК!#REF!</f>
        <v>#REF!</v>
      </c>
      <c r="AC26" s="25" t="e">
        <f>СПИСОК!#REF!</f>
        <v>#REF!</v>
      </c>
      <c r="AD26" s="38" t="e">
        <f>СПИСОК!#REF!</f>
        <v>#REF!</v>
      </c>
      <c r="AE26" s="38" t="e">
        <f>СПИСОК!#REF!</f>
        <v>#REF!</v>
      </c>
      <c r="AF26" s="25" t="e">
        <f>СПИСОК!#REF!</f>
        <v>#REF!</v>
      </c>
    </row>
    <row r="27" spans="1:32" ht="14.25" customHeight="1">
      <c r="A27" s="20" t="s">
        <v>5</v>
      </c>
      <c r="B27" s="19" t="e">
        <f>СПИСОК!#REF!</f>
        <v>#REF!</v>
      </c>
      <c r="C27" s="21" t="e">
        <f>СПИСОК!#REF!+СПИСОК!#REF!</f>
        <v>#REF!</v>
      </c>
      <c r="D27" s="19">
        <v>4523</v>
      </c>
      <c r="E27" s="19" t="e">
        <f>СПИСОК!#REF!</f>
        <v>#REF!</v>
      </c>
      <c r="F27" s="19" t="e">
        <f>СПИСОК!#REF!</f>
        <v>#REF!</v>
      </c>
      <c r="G27" s="19" t="e">
        <f>K27+T27+X27+Z27+H27+J27+I27</f>
        <v>#REF!</v>
      </c>
      <c r="H27" s="19" t="e">
        <f>СПИСОК!#REF!</f>
        <v>#REF!</v>
      </c>
      <c r="I27" s="19" t="e">
        <f>СПИСОК!#REF!</f>
        <v>#REF!</v>
      </c>
      <c r="J27" s="19" t="e">
        <f>СПИСОК!#REF!</f>
        <v>#REF!</v>
      </c>
      <c r="K27" s="19" t="e">
        <f>СПИСОК!#REF!</f>
        <v>#REF!</v>
      </c>
      <c r="L27" s="6"/>
      <c r="M27" s="6"/>
      <c r="N27" s="6"/>
      <c r="O27" s="6"/>
      <c r="P27" s="6"/>
      <c r="Q27" s="6"/>
      <c r="R27" s="6"/>
      <c r="S27" s="6"/>
      <c r="T27" s="19">
        <v>0</v>
      </c>
      <c r="U27" s="6"/>
      <c r="V27" s="6"/>
      <c r="W27" s="6"/>
      <c r="X27" s="19" t="e">
        <f>СПИСОК!#REF!</f>
        <v>#REF!</v>
      </c>
      <c r="Y27" s="6"/>
      <c r="Z27" s="6"/>
      <c r="AA27" s="81" t="e">
        <f>SUM(AB27:AF27)</f>
        <v>#REF!</v>
      </c>
      <c r="AB27" s="81" t="e">
        <f>СПИСОК!#REF!</f>
        <v>#REF!</v>
      </c>
      <c r="AC27" s="25" t="e">
        <f>СПИСОК!#REF!</f>
        <v>#REF!</v>
      </c>
      <c r="AD27" s="25" t="e">
        <f>СПИСОК!#REF!</f>
        <v>#REF!</v>
      </c>
      <c r="AE27" s="25" t="e">
        <f>СПИСОК!#REF!</f>
        <v>#REF!</v>
      </c>
      <c r="AF27" s="25" t="e">
        <f>СПИСОК!#REF!</f>
        <v>#REF!</v>
      </c>
    </row>
    <row r="28" spans="1:32" ht="14.25" customHeight="1">
      <c r="A28" s="18" t="s">
        <v>115</v>
      </c>
      <c r="B28" s="19"/>
      <c r="C28" s="21"/>
      <c r="D28" s="19"/>
      <c r="E28" s="19"/>
      <c r="F28" s="19"/>
      <c r="G28" s="19"/>
      <c r="H28" s="19"/>
      <c r="I28" s="19"/>
      <c r="J28" s="19"/>
      <c r="K28" s="19"/>
      <c r="L28" s="6"/>
      <c r="M28" s="6"/>
      <c r="N28" s="6"/>
      <c r="O28" s="6"/>
      <c r="P28" s="6"/>
      <c r="Q28" s="6"/>
      <c r="R28" s="6"/>
      <c r="S28" s="6"/>
      <c r="T28" s="19"/>
      <c r="U28" s="6"/>
      <c r="V28" s="6"/>
      <c r="W28" s="6"/>
      <c r="X28" s="19"/>
      <c r="Y28" s="6"/>
      <c r="Z28" s="6"/>
      <c r="AA28" s="81"/>
      <c r="AB28" s="81"/>
      <c r="AC28" s="25"/>
      <c r="AD28" s="25"/>
      <c r="AE28" s="25"/>
      <c r="AF28" s="25"/>
    </row>
    <row r="29" spans="1:32" ht="14.25" customHeight="1">
      <c r="A29" s="20" t="s">
        <v>9</v>
      </c>
      <c r="B29" s="19" t="e">
        <f>СПИСОК!#REF!</f>
        <v>#REF!</v>
      </c>
      <c r="C29" s="21"/>
      <c r="D29" s="19" t="e">
        <f>СПИСОК!#REF!</f>
        <v>#REF!</v>
      </c>
      <c r="E29" s="19" t="e">
        <f>СПИСОК!#REF!</f>
        <v>#REF!</v>
      </c>
      <c r="F29" s="19" t="e">
        <f>СПИСОК!#REF!</f>
        <v>#REF!</v>
      </c>
      <c r="G29" s="19" t="e">
        <f>K29+T29+X29+Z29+H29+J29+I29</f>
        <v>#REF!</v>
      </c>
      <c r="H29" s="19" t="e">
        <f>СПИСОК!#REF!</f>
        <v>#REF!</v>
      </c>
      <c r="I29" s="19" t="e">
        <f>СПИСОК!#REF!</f>
        <v>#REF!</v>
      </c>
      <c r="J29" s="19" t="e">
        <f>СПИСОК!#REF!</f>
        <v>#REF!</v>
      </c>
      <c r="K29" s="19" t="e">
        <f>СПИСОК!#REF!</f>
        <v>#REF!</v>
      </c>
      <c r="L29" s="6"/>
      <c r="M29" s="6"/>
      <c r="N29" s="6"/>
      <c r="O29" s="6"/>
      <c r="P29" s="6"/>
      <c r="Q29" s="6"/>
      <c r="R29" s="6"/>
      <c r="S29" s="6"/>
      <c r="T29" s="19">
        <v>0</v>
      </c>
      <c r="U29" s="6"/>
      <c r="V29" s="6"/>
      <c r="W29" s="6"/>
      <c r="X29" s="19">
        <v>0</v>
      </c>
      <c r="Y29" s="6"/>
      <c r="Z29" s="6"/>
      <c r="AA29" s="81" t="e">
        <f>SUM(AB29:AF29)</f>
        <v>#REF!</v>
      </c>
      <c r="AB29" s="81" t="e">
        <f>СПИСОК!#REF!</f>
        <v>#REF!</v>
      </c>
      <c r="AC29" s="25" t="e">
        <f>СПИСОК!#REF!</f>
        <v>#REF!</v>
      </c>
      <c r="AD29" s="25" t="e">
        <f>СПИСОК!#REF!</f>
        <v>#REF!</v>
      </c>
      <c r="AE29" s="25" t="e">
        <f>СПИСОК!#REF!</f>
        <v>#REF!</v>
      </c>
      <c r="AF29" s="25" t="e">
        <f>СПИСОК!#REF!</f>
        <v>#REF!</v>
      </c>
    </row>
    <row r="30" spans="1:32" ht="14.25" customHeight="1">
      <c r="A30" s="20" t="s">
        <v>5</v>
      </c>
      <c r="B30" s="19"/>
      <c r="C30" s="21"/>
      <c r="D30" s="19"/>
      <c r="E30" s="19"/>
      <c r="F30" s="19"/>
      <c r="G30" s="19"/>
      <c r="H30" s="19"/>
      <c r="I30" s="19"/>
      <c r="J30" s="19"/>
      <c r="K30" s="19"/>
      <c r="L30" s="6"/>
      <c r="M30" s="6"/>
      <c r="N30" s="6"/>
      <c r="O30" s="6"/>
      <c r="P30" s="6"/>
      <c r="Q30" s="6"/>
      <c r="R30" s="6"/>
      <c r="S30" s="6"/>
      <c r="T30" s="19"/>
      <c r="U30" s="6"/>
      <c r="V30" s="6"/>
      <c r="W30" s="6"/>
      <c r="X30" s="19"/>
      <c r="Y30" s="6"/>
      <c r="Z30" s="6"/>
      <c r="AA30" s="81"/>
      <c r="AB30" s="81"/>
      <c r="AC30" s="25"/>
      <c r="AD30" s="25"/>
      <c r="AE30" s="25"/>
      <c r="AF30" s="25"/>
    </row>
    <row r="31" spans="1:32" ht="14.25" customHeight="1">
      <c r="A31" s="18" t="s">
        <v>72</v>
      </c>
      <c r="B31" s="19"/>
      <c r="C31" s="6"/>
      <c r="D31" s="6"/>
      <c r="E31" s="19"/>
      <c r="F31" s="6"/>
      <c r="G31" s="19"/>
      <c r="H31" s="19"/>
      <c r="I31" s="19"/>
      <c r="J31" s="19"/>
      <c r="K31" s="19"/>
      <c r="L31" s="6"/>
      <c r="M31" s="6"/>
      <c r="N31" s="6"/>
      <c r="O31" s="6"/>
      <c r="P31" s="6"/>
      <c r="Q31" s="6"/>
      <c r="R31" s="6"/>
      <c r="S31" s="6"/>
      <c r="T31" s="6"/>
      <c r="U31" s="6"/>
      <c r="V31" s="6"/>
      <c r="W31" s="6"/>
      <c r="X31" s="6"/>
      <c r="Y31" s="6"/>
      <c r="Z31" s="6"/>
      <c r="AA31" s="81"/>
      <c r="AB31" s="1"/>
      <c r="AC31" s="25"/>
      <c r="AD31" s="28"/>
      <c r="AE31" s="29"/>
      <c r="AF31" s="25"/>
    </row>
    <row r="32" spans="1:32" ht="14.25" customHeight="1">
      <c r="A32" s="20" t="s">
        <v>9</v>
      </c>
      <c r="B32" s="19" t="e">
        <f>СПИСОК!#REF!</f>
        <v>#REF!</v>
      </c>
      <c r="C32" s="6"/>
      <c r="D32" s="19">
        <v>5153</v>
      </c>
      <c r="E32" s="19" t="e">
        <f>СПИСОК!#REF!</f>
        <v>#REF!</v>
      </c>
      <c r="F32" s="19" t="e">
        <f>СПИСОК!#REF!</f>
        <v>#REF!</v>
      </c>
      <c r="G32" s="19" t="e">
        <f>K32+T32+X32+Z32+H32+J32+I32</f>
        <v>#REF!</v>
      </c>
      <c r="H32" s="19" t="e">
        <f>СПИСОК!#REF!</f>
        <v>#REF!</v>
      </c>
      <c r="I32" s="19" t="e">
        <f>СПИСОК!#REF!</f>
        <v>#REF!</v>
      </c>
      <c r="J32" s="19" t="e">
        <f>СПИСОК!#REF!</f>
        <v>#REF!</v>
      </c>
      <c r="K32" s="19" t="e">
        <f>СПИСОК!#REF!</f>
        <v>#REF!</v>
      </c>
      <c r="L32" s="6"/>
      <c r="M32" s="6"/>
      <c r="N32" s="6"/>
      <c r="O32" s="6"/>
      <c r="P32" s="6"/>
      <c r="Q32" s="6"/>
      <c r="R32" s="6"/>
      <c r="S32" s="6"/>
      <c r="T32" s="19" t="e">
        <f>СПИСОК!#REF!</f>
        <v>#REF!</v>
      </c>
      <c r="U32" s="6"/>
      <c r="V32" s="6"/>
      <c r="W32" s="6"/>
      <c r="X32" s="19" t="e">
        <f>СПИСОК!#REF!</f>
        <v>#REF!</v>
      </c>
      <c r="Y32" s="6"/>
      <c r="Z32" s="6"/>
      <c r="AA32" s="81" t="e">
        <f>SUM(AB32:AF32)</f>
        <v>#REF!</v>
      </c>
      <c r="AB32" s="81" t="e">
        <f>СПИСОК!#REF!</f>
        <v>#REF!</v>
      </c>
      <c r="AC32" s="25" t="e">
        <f>СПИСОК!#REF!</f>
        <v>#REF!</v>
      </c>
      <c r="AD32" s="25" t="e">
        <f>СПИСОК!#REF!</f>
        <v>#REF!</v>
      </c>
      <c r="AE32" s="25" t="e">
        <f>СПИСОК!#REF!</f>
        <v>#REF!</v>
      </c>
      <c r="AF32" s="25" t="e">
        <f>СПИСОК!#REF!</f>
        <v>#REF!</v>
      </c>
    </row>
    <row r="33" spans="1:32" s="49" customFormat="1" ht="14.25" customHeight="1">
      <c r="A33" s="46" t="s">
        <v>5</v>
      </c>
      <c r="B33" s="47"/>
      <c r="C33" s="48"/>
      <c r="D33" s="48"/>
      <c r="E33" s="19"/>
      <c r="F33" s="48"/>
      <c r="G33" s="19"/>
      <c r="H33" s="19"/>
      <c r="I33" s="19"/>
      <c r="J33" s="19"/>
      <c r="K33" s="19"/>
      <c r="L33" s="48"/>
      <c r="M33" s="48"/>
      <c r="N33" s="48"/>
      <c r="O33" s="48"/>
      <c r="P33" s="48"/>
      <c r="Q33" s="48"/>
      <c r="R33" s="48"/>
      <c r="S33" s="48"/>
      <c r="T33" s="19"/>
      <c r="U33" s="48"/>
      <c r="V33" s="48"/>
      <c r="W33" s="48"/>
      <c r="X33" s="19"/>
      <c r="Y33" s="48"/>
      <c r="Z33" s="48"/>
      <c r="AA33" s="81"/>
      <c r="AB33" s="81"/>
      <c r="AC33" s="25"/>
      <c r="AD33" s="25"/>
      <c r="AE33" s="25"/>
      <c r="AF33" s="25"/>
    </row>
    <row r="34" spans="1:32" s="49" customFormat="1" ht="14.25" customHeight="1">
      <c r="A34" s="50" t="s">
        <v>131</v>
      </c>
      <c r="B34" s="47"/>
      <c r="C34" s="48"/>
      <c r="D34" s="48"/>
      <c r="E34" s="19"/>
      <c r="F34" s="48"/>
      <c r="G34" s="19"/>
      <c r="H34" s="19"/>
      <c r="I34" s="19"/>
      <c r="J34" s="19"/>
      <c r="K34" s="19"/>
      <c r="L34" s="48"/>
      <c r="M34" s="48"/>
      <c r="N34" s="48"/>
      <c r="O34" s="48"/>
      <c r="P34" s="48"/>
      <c r="Q34" s="48"/>
      <c r="R34" s="48"/>
      <c r="S34" s="48"/>
      <c r="T34" s="19"/>
      <c r="U34" s="48"/>
      <c r="V34" s="48"/>
      <c r="W34" s="48"/>
      <c r="X34" s="19"/>
      <c r="Y34" s="48"/>
      <c r="Z34" s="48"/>
      <c r="AA34" s="81"/>
      <c r="AB34" s="81"/>
      <c r="AC34" s="25"/>
      <c r="AD34" s="25"/>
      <c r="AE34" s="25"/>
      <c r="AF34" s="25"/>
    </row>
    <row r="35" spans="1:32" s="49" customFormat="1" ht="14.25" customHeight="1">
      <c r="A35" s="20" t="s">
        <v>9</v>
      </c>
      <c r="B35" s="47" t="e">
        <f>СПИСОК!#REF!</f>
        <v>#REF!</v>
      </c>
      <c r="C35" s="48"/>
      <c r="D35" s="47" t="e">
        <f>СПИСОК!#REF!</f>
        <v>#REF!</v>
      </c>
      <c r="E35" s="19" t="e">
        <f>СПИСОК!#REF!</f>
        <v>#REF!</v>
      </c>
      <c r="F35" s="47" t="e">
        <f>СПИСОК!#REF!</f>
        <v>#REF!</v>
      </c>
      <c r="G35" s="19" t="e">
        <f>K35+T35+X35+Z35+H35+J35+I35</f>
        <v>#REF!</v>
      </c>
      <c r="H35" s="19" t="e">
        <f>СПИСОК!#REF!</f>
        <v>#REF!</v>
      </c>
      <c r="I35" s="19" t="e">
        <f>СПИСОК!#REF!</f>
        <v>#REF!</v>
      </c>
      <c r="J35" s="19" t="e">
        <f>СПИСОК!#REF!</f>
        <v>#REF!</v>
      </c>
      <c r="K35" s="19" t="e">
        <f>СПИСОК!#REF!</f>
        <v>#REF!</v>
      </c>
      <c r="L35" s="48"/>
      <c r="M35" s="48"/>
      <c r="N35" s="48"/>
      <c r="O35" s="48"/>
      <c r="P35" s="48"/>
      <c r="Q35" s="48"/>
      <c r="R35" s="48"/>
      <c r="S35" s="48"/>
      <c r="T35" s="19" t="e">
        <f>СПИСОК!#REF!</f>
        <v>#REF!</v>
      </c>
      <c r="U35" s="48"/>
      <c r="V35" s="48"/>
      <c r="W35" s="48"/>
      <c r="X35" s="19" t="e">
        <f>СПИСОК!#REF!</f>
        <v>#REF!</v>
      </c>
      <c r="Y35" s="48"/>
      <c r="Z35" s="48"/>
      <c r="AA35" s="81" t="e">
        <f>SUM(AB35:AF35)</f>
        <v>#REF!</v>
      </c>
      <c r="AB35" s="81" t="e">
        <f>СПИСОК!#REF!</f>
        <v>#REF!</v>
      </c>
      <c r="AC35" s="25" t="e">
        <f>СПИСОК!#REF!</f>
        <v>#REF!</v>
      </c>
      <c r="AD35" s="25" t="e">
        <f>СПИСОК!#REF!</f>
        <v>#REF!</v>
      </c>
      <c r="AE35" s="25" t="e">
        <f>СПИСОК!#REF!</f>
        <v>#REF!</v>
      </c>
      <c r="AF35" s="25" t="e">
        <f>СПИСОК!#REF!</f>
        <v>#REF!</v>
      </c>
    </row>
    <row r="36" spans="1:32" s="49" customFormat="1" ht="14.25" customHeight="1">
      <c r="A36" s="46" t="s">
        <v>5</v>
      </c>
      <c r="B36" s="47" t="e">
        <f>СПИСОК!#REF!</f>
        <v>#REF!</v>
      </c>
      <c r="C36" s="48"/>
      <c r="D36" s="47" t="e">
        <f>СПИСОК!#REF!</f>
        <v>#REF!</v>
      </c>
      <c r="E36" s="19" t="e">
        <f>СПИСОК!#REF!</f>
        <v>#REF!</v>
      </c>
      <c r="F36" s="47" t="e">
        <f>СПИСОК!#REF!</f>
        <v>#REF!</v>
      </c>
      <c r="G36" s="19" t="e">
        <f>K36+T36+X36+Z36+H36+J36+I36</f>
        <v>#REF!</v>
      </c>
      <c r="H36" s="19" t="e">
        <f>СПИСОК!#REF!</f>
        <v>#REF!</v>
      </c>
      <c r="I36" s="19" t="e">
        <f>СПИСОК!#REF!</f>
        <v>#REF!</v>
      </c>
      <c r="J36" s="19" t="e">
        <f>СПИСОК!#REF!</f>
        <v>#REF!</v>
      </c>
      <c r="K36" s="19" t="e">
        <f>СПИСОК!#REF!</f>
        <v>#REF!</v>
      </c>
      <c r="L36" s="48"/>
      <c r="M36" s="48"/>
      <c r="N36" s="48"/>
      <c r="O36" s="48"/>
      <c r="P36" s="48"/>
      <c r="Q36" s="48"/>
      <c r="R36" s="48"/>
      <c r="S36" s="48"/>
      <c r="T36" s="19" t="e">
        <f>СПИСОК!#REF!</f>
        <v>#REF!</v>
      </c>
      <c r="U36" s="48"/>
      <c r="V36" s="48"/>
      <c r="W36" s="48"/>
      <c r="X36" s="19" t="e">
        <f>СПИСОК!#REF!</f>
        <v>#REF!</v>
      </c>
      <c r="Y36" s="48"/>
      <c r="Z36" s="48"/>
      <c r="AA36" s="81" t="e">
        <f>SUM(AB36:AF36)</f>
        <v>#REF!</v>
      </c>
      <c r="AB36" s="81" t="e">
        <f>СПИСОК!#REF!</f>
        <v>#REF!</v>
      </c>
      <c r="AC36" s="25" t="e">
        <f>СПИСОК!#REF!</f>
        <v>#REF!</v>
      </c>
      <c r="AD36" s="25" t="e">
        <f>СПИСОК!#REF!</f>
        <v>#REF!</v>
      </c>
      <c r="AE36" s="25" t="e">
        <f>СПИСОК!#REF!</f>
        <v>#REF!</v>
      </c>
      <c r="AF36" s="25" t="e">
        <f>СПИСОК!#REF!</f>
        <v>#REF!</v>
      </c>
    </row>
    <row r="37" spans="1:32" s="49" customFormat="1" ht="24.75" customHeight="1">
      <c r="A37" s="50" t="s">
        <v>132</v>
      </c>
      <c r="B37" s="47"/>
      <c r="C37" s="48"/>
      <c r="D37" s="47"/>
      <c r="E37" s="19"/>
      <c r="F37" s="48"/>
      <c r="G37" s="19"/>
      <c r="H37" s="19"/>
      <c r="I37" s="19"/>
      <c r="J37" s="19"/>
      <c r="K37" s="19"/>
      <c r="L37" s="48"/>
      <c r="M37" s="48"/>
      <c r="N37" s="48"/>
      <c r="O37" s="48"/>
      <c r="P37" s="48"/>
      <c r="Q37" s="48"/>
      <c r="R37" s="48"/>
      <c r="S37" s="48"/>
      <c r="T37" s="19"/>
      <c r="U37" s="48"/>
      <c r="V37" s="48"/>
      <c r="W37" s="48"/>
      <c r="X37" s="19"/>
      <c r="Y37" s="48"/>
      <c r="Z37" s="48"/>
      <c r="AA37" s="81"/>
      <c r="AB37" s="81"/>
      <c r="AC37" s="25"/>
      <c r="AD37" s="25"/>
      <c r="AE37" s="25"/>
      <c r="AF37" s="25"/>
    </row>
    <row r="38" spans="1:32" ht="14.25" customHeight="1">
      <c r="A38" s="20" t="s">
        <v>9</v>
      </c>
      <c r="B38" s="19" t="e">
        <f>СПИСОК!#REF!</f>
        <v>#REF!</v>
      </c>
      <c r="C38" s="6"/>
      <c r="D38" s="19" t="e">
        <f>СПИСОК!#REF!</f>
        <v>#REF!</v>
      </c>
      <c r="E38" s="19" t="e">
        <f>СПИСОК!#REF!</f>
        <v>#REF!</v>
      </c>
      <c r="F38" s="19" t="e">
        <f>СПИСОК!#REF!</f>
        <v>#REF!</v>
      </c>
      <c r="G38" s="19" t="e">
        <f>K38+T38+X38+Z38+H38+J38+I38</f>
        <v>#REF!</v>
      </c>
      <c r="H38" s="19" t="e">
        <f>СПИСОК!#REF!</f>
        <v>#REF!</v>
      </c>
      <c r="I38" s="19" t="e">
        <f>СПИСОК!#REF!</f>
        <v>#REF!</v>
      </c>
      <c r="J38" s="19" t="e">
        <f>СПИСОК!#REF!</f>
        <v>#REF!</v>
      </c>
      <c r="K38" s="19" t="e">
        <f>СПИСОК!#REF!</f>
        <v>#REF!</v>
      </c>
      <c r="L38" s="6"/>
      <c r="M38" s="6"/>
      <c r="N38" s="6"/>
      <c r="O38" s="6"/>
      <c r="P38" s="6"/>
      <c r="Q38" s="6"/>
      <c r="R38" s="6"/>
      <c r="S38" s="6"/>
      <c r="T38" s="19" t="e">
        <f>СПИСОК!#REF!</f>
        <v>#REF!</v>
      </c>
      <c r="U38" s="6"/>
      <c r="V38" s="6"/>
      <c r="W38" s="6"/>
      <c r="X38" s="19" t="e">
        <f>СПИСОК!#REF!</f>
        <v>#REF!</v>
      </c>
      <c r="Y38" s="6"/>
      <c r="Z38" s="6"/>
      <c r="AA38" s="81" t="e">
        <f>SUM(AB38:AF38)</f>
        <v>#REF!</v>
      </c>
      <c r="AB38" s="81" t="e">
        <f>СПИСОК!#REF!</f>
        <v>#REF!</v>
      </c>
      <c r="AC38" s="25" t="e">
        <f>СПИСОК!#REF!</f>
        <v>#REF!</v>
      </c>
      <c r="AD38" s="25" t="e">
        <f>СПИСОК!#REF!</f>
        <v>#REF!</v>
      </c>
      <c r="AE38" s="25" t="e">
        <f>СПИСОК!#REF!</f>
        <v>#REF!</v>
      </c>
      <c r="AF38" s="25" t="e">
        <f>СПИСОК!#REF!</f>
        <v>#REF!</v>
      </c>
    </row>
    <row r="39" spans="1:32" ht="14.25" customHeight="1">
      <c r="A39" s="20" t="s">
        <v>5</v>
      </c>
      <c r="B39" s="19"/>
      <c r="C39" s="6"/>
      <c r="D39" s="19"/>
      <c r="E39" s="19"/>
      <c r="F39" s="6"/>
      <c r="G39" s="19"/>
      <c r="H39" s="19"/>
      <c r="I39" s="19"/>
      <c r="J39" s="19"/>
      <c r="K39" s="19"/>
      <c r="L39" s="6"/>
      <c r="M39" s="6"/>
      <c r="N39" s="6"/>
      <c r="O39" s="6"/>
      <c r="P39" s="6"/>
      <c r="Q39" s="6"/>
      <c r="R39" s="6"/>
      <c r="S39" s="6"/>
      <c r="T39" s="19"/>
      <c r="U39" s="6"/>
      <c r="V39" s="6"/>
      <c r="W39" s="6"/>
      <c r="X39" s="19"/>
      <c r="Y39" s="6"/>
      <c r="Z39" s="6"/>
      <c r="AA39" s="81"/>
      <c r="AB39" s="81"/>
      <c r="AC39" s="25"/>
      <c r="AD39" s="25"/>
      <c r="AE39" s="25"/>
      <c r="AF39" s="25"/>
    </row>
    <row r="40" spans="1:32" ht="14.25" customHeight="1">
      <c r="A40" s="18" t="s">
        <v>133</v>
      </c>
      <c r="B40" s="19"/>
      <c r="C40" s="6"/>
      <c r="D40" s="19"/>
      <c r="E40" s="19"/>
      <c r="F40" s="6"/>
      <c r="G40" s="19"/>
      <c r="H40" s="19"/>
      <c r="I40" s="19"/>
      <c r="J40" s="19"/>
      <c r="K40" s="19"/>
      <c r="L40" s="6"/>
      <c r="M40" s="6"/>
      <c r="N40" s="6"/>
      <c r="O40" s="6"/>
      <c r="P40" s="6"/>
      <c r="Q40" s="6"/>
      <c r="R40" s="6"/>
      <c r="S40" s="6"/>
      <c r="T40" s="19"/>
      <c r="U40" s="6"/>
      <c r="V40" s="6"/>
      <c r="W40" s="6"/>
      <c r="X40" s="19"/>
      <c r="Y40" s="6"/>
      <c r="Z40" s="6"/>
      <c r="AA40" s="81"/>
      <c r="AB40" s="81"/>
      <c r="AC40" s="25"/>
      <c r="AD40" s="25"/>
      <c r="AE40" s="25"/>
      <c r="AF40" s="25"/>
    </row>
    <row r="41" spans="1:32" ht="14.25" customHeight="1">
      <c r="A41" s="20" t="s">
        <v>9</v>
      </c>
      <c r="B41" s="19" t="e">
        <f>СПИСОК!#REF!</f>
        <v>#REF!</v>
      </c>
      <c r="C41" s="6"/>
      <c r="D41" s="19" t="e">
        <f>СПИСОК!#REF!</f>
        <v>#REF!</v>
      </c>
      <c r="E41" s="19" t="e">
        <f>СПИСОК!#REF!</f>
        <v>#REF!</v>
      </c>
      <c r="F41" s="19" t="e">
        <f>СПИСОК!#REF!</f>
        <v>#REF!</v>
      </c>
      <c r="G41" s="19" t="e">
        <f>K41+T41+X41+Z41+H41+J41+I41</f>
        <v>#REF!</v>
      </c>
      <c r="H41" s="19" t="e">
        <f>СПИСОК!#REF!</f>
        <v>#REF!</v>
      </c>
      <c r="I41" s="19" t="e">
        <f>СПИСОК!#REF!</f>
        <v>#REF!</v>
      </c>
      <c r="J41" s="19" t="e">
        <f>СПИСОК!#REF!</f>
        <v>#REF!</v>
      </c>
      <c r="K41" s="19" t="e">
        <f>СПИСОК!#REF!</f>
        <v>#REF!</v>
      </c>
      <c r="L41" s="6"/>
      <c r="M41" s="6"/>
      <c r="N41" s="6"/>
      <c r="O41" s="6"/>
      <c r="P41" s="6"/>
      <c r="Q41" s="6"/>
      <c r="R41" s="6"/>
      <c r="S41" s="6"/>
      <c r="T41" s="19" t="e">
        <f>СПИСОК!#REF!</f>
        <v>#REF!</v>
      </c>
      <c r="U41" s="6"/>
      <c r="V41" s="6"/>
      <c r="W41" s="6"/>
      <c r="X41" s="19" t="e">
        <f>СПИСОК!#REF!</f>
        <v>#REF!</v>
      </c>
      <c r="Y41" s="6"/>
      <c r="Z41" s="6"/>
      <c r="AA41" s="81" t="e">
        <f>SUM(AB41:AF41)</f>
        <v>#REF!</v>
      </c>
      <c r="AB41" s="81" t="e">
        <f>СПИСОК!#REF!</f>
        <v>#REF!</v>
      </c>
      <c r="AC41" s="25" t="e">
        <f>СПИСОК!#REF!</f>
        <v>#REF!</v>
      </c>
      <c r="AD41" s="25" t="e">
        <f>СПИСОК!#REF!</f>
        <v>#REF!</v>
      </c>
      <c r="AE41" s="25" t="e">
        <f>СПИСОК!#REF!</f>
        <v>#REF!</v>
      </c>
      <c r="AF41" s="25" t="e">
        <f>СПИСОК!#REF!</f>
        <v>#REF!</v>
      </c>
    </row>
    <row r="42" spans="1:32" ht="14.25" customHeight="1">
      <c r="A42" s="20" t="s">
        <v>5</v>
      </c>
      <c r="B42" s="19"/>
      <c r="C42" s="6"/>
      <c r="D42" s="6"/>
      <c r="E42" s="19"/>
      <c r="F42" s="6"/>
      <c r="G42" s="19"/>
      <c r="H42" s="19"/>
      <c r="I42" s="19"/>
      <c r="J42" s="19"/>
      <c r="K42" s="19"/>
      <c r="L42" s="6"/>
      <c r="M42" s="6"/>
      <c r="N42" s="6"/>
      <c r="O42" s="6"/>
      <c r="P42" s="6"/>
      <c r="Q42" s="6"/>
      <c r="R42" s="6"/>
      <c r="S42" s="6"/>
      <c r="T42" s="19"/>
      <c r="U42" s="6"/>
      <c r="V42" s="6"/>
      <c r="W42" s="6"/>
      <c r="X42" s="19"/>
      <c r="Y42" s="6"/>
      <c r="Z42" s="6"/>
      <c r="AA42" s="81"/>
      <c r="AB42" s="81"/>
      <c r="AC42" s="25"/>
      <c r="AD42" s="25"/>
      <c r="AE42" s="25"/>
      <c r="AF42" s="25"/>
    </row>
    <row r="43" spans="1:32" ht="14.25" customHeight="1">
      <c r="A43" s="18" t="s">
        <v>220</v>
      </c>
      <c r="B43" s="19"/>
      <c r="C43" s="6"/>
      <c r="D43" s="6"/>
      <c r="E43" s="19"/>
      <c r="F43" s="6"/>
      <c r="G43" s="19"/>
      <c r="H43" s="19"/>
      <c r="I43" s="19"/>
      <c r="J43" s="19"/>
      <c r="K43" s="19"/>
      <c r="L43" s="6"/>
      <c r="M43" s="6"/>
      <c r="N43" s="6"/>
      <c r="O43" s="6"/>
      <c r="P43" s="6"/>
      <c r="Q43" s="6"/>
      <c r="R43" s="6"/>
      <c r="S43" s="6"/>
      <c r="T43" s="19"/>
      <c r="U43" s="6"/>
      <c r="V43" s="6"/>
      <c r="W43" s="6"/>
      <c r="X43" s="19"/>
      <c r="Y43" s="6"/>
      <c r="Z43" s="6"/>
      <c r="AA43" s="81"/>
      <c r="AB43" s="81"/>
      <c r="AC43" s="25"/>
      <c r="AD43" s="25"/>
      <c r="AE43" s="25"/>
      <c r="AF43" s="25"/>
    </row>
    <row r="44" spans="1:32" ht="14.25" customHeight="1">
      <c r="A44" s="20" t="s">
        <v>9</v>
      </c>
      <c r="B44" s="19" t="e">
        <f>СПИСОК!#REF!</f>
        <v>#REF!</v>
      </c>
      <c r="C44" s="6"/>
      <c r="D44" s="19">
        <v>5153</v>
      </c>
      <c r="E44" s="19" t="e">
        <f>СПИСОК!#REF!</f>
        <v>#REF!</v>
      </c>
      <c r="F44" s="19" t="e">
        <f>СПИСОК!#REF!</f>
        <v>#REF!</v>
      </c>
      <c r="G44" s="19" t="e">
        <f>K44+T44+X44+Z44+H44+J44+I44</f>
        <v>#REF!</v>
      </c>
      <c r="H44" s="19" t="e">
        <f>СПИСОК!#REF!</f>
        <v>#REF!</v>
      </c>
      <c r="I44" s="19" t="e">
        <f>СПИСОК!#REF!</f>
        <v>#REF!</v>
      </c>
      <c r="J44" s="19" t="e">
        <f>СПИСОК!#REF!</f>
        <v>#REF!</v>
      </c>
      <c r="K44" s="19" t="e">
        <f>СПИСОК!#REF!</f>
        <v>#REF!</v>
      </c>
      <c r="L44" s="6"/>
      <c r="M44" s="6"/>
      <c r="N44" s="6"/>
      <c r="O44" s="6"/>
      <c r="P44" s="6"/>
      <c r="Q44" s="6"/>
      <c r="R44" s="6"/>
      <c r="S44" s="6"/>
      <c r="T44" s="19" t="e">
        <f>СПИСОК!#REF!</f>
        <v>#REF!</v>
      </c>
      <c r="U44" s="6"/>
      <c r="V44" s="6"/>
      <c r="W44" s="6"/>
      <c r="X44" s="19" t="e">
        <f>СПИСОК!#REF!</f>
        <v>#REF!</v>
      </c>
      <c r="Y44" s="6"/>
      <c r="Z44" s="6"/>
      <c r="AA44" s="81" t="e">
        <f>SUM(AB44:AF44)</f>
        <v>#REF!</v>
      </c>
      <c r="AB44" s="81" t="e">
        <f>СПИСОК!#REF!</f>
        <v>#REF!</v>
      </c>
      <c r="AC44" s="25" t="e">
        <f>СПИСОК!#REF!</f>
        <v>#REF!</v>
      </c>
      <c r="AD44" s="25" t="e">
        <f>СПИСОК!#REF!</f>
        <v>#REF!</v>
      </c>
      <c r="AE44" s="25" t="e">
        <f>СПИСОК!#REF!</f>
        <v>#REF!</v>
      </c>
      <c r="AF44" s="25" t="e">
        <f>СПИСОК!#REF!</f>
        <v>#REF!</v>
      </c>
    </row>
    <row r="45" spans="1:32" ht="14.25" customHeight="1">
      <c r="A45" s="20" t="s">
        <v>5</v>
      </c>
      <c r="B45" s="19"/>
      <c r="C45" s="6"/>
      <c r="D45" s="6"/>
      <c r="E45" s="19"/>
      <c r="F45" s="6"/>
      <c r="G45" s="19"/>
      <c r="H45" s="19"/>
      <c r="I45" s="19"/>
      <c r="J45" s="19"/>
      <c r="K45" s="19"/>
      <c r="L45" s="6"/>
      <c r="M45" s="6"/>
      <c r="N45" s="6"/>
      <c r="O45" s="6"/>
      <c r="P45" s="6"/>
      <c r="Q45" s="6"/>
      <c r="R45" s="6"/>
      <c r="S45" s="6"/>
      <c r="T45" s="19"/>
      <c r="U45" s="6"/>
      <c r="V45" s="6"/>
      <c r="W45" s="6"/>
      <c r="X45" s="19"/>
      <c r="Y45" s="6"/>
      <c r="Z45" s="6"/>
      <c r="AA45" s="81"/>
      <c r="AB45" s="81"/>
      <c r="AC45" s="25"/>
      <c r="AD45" s="25"/>
      <c r="AE45" s="25"/>
      <c r="AF45" s="25"/>
    </row>
    <row r="46" spans="1:32" ht="15">
      <c r="A46" s="36" t="s">
        <v>24</v>
      </c>
      <c r="B46" s="37" t="e">
        <f>SUM(B10:B45)</f>
        <v>#REF!</v>
      </c>
      <c r="C46" s="37" t="e">
        <f>SUM(C10:C45)</f>
        <v>#REF!</v>
      </c>
      <c r="D46" s="37"/>
      <c r="E46" s="37" t="e">
        <f aca="true" t="shared" si="0" ref="E46:AF46">SUM(E10:E45)</f>
        <v>#REF!</v>
      </c>
      <c r="F46" s="37" t="e">
        <f t="shared" si="0"/>
        <v>#REF!</v>
      </c>
      <c r="G46" s="37" t="e">
        <f t="shared" si="0"/>
        <v>#REF!</v>
      </c>
      <c r="H46" s="37" t="e">
        <f t="shared" si="0"/>
        <v>#REF!</v>
      </c>
      <c r="I46" s="37" t="e">
        <f t="shared" si="0"/>
        <v>#REF!</v>
      </c>
      <c r="J46" s="37" t="e">
        <f t="shared" si="0"/>
        <v>#REF!</v>
      </c>
      <c r="K46" s="37" t="e">
        <f t="shared" si="0"/>
        <v>#REF!</v>
      </c>
      <c r="L46" s="37" t="e">
        <f t="shared" si="0"/>
        <v>#REF!</v>
      </c>
      <c r="M46" s="37" t="e">
        <f t="shared" si="0"/>
        <v>#REF!</v>
      </c>
      <c r="N46" s="37" t="e">
        <f t="shared" si="0"/>
        <v>#REF!</v>
      </c>
      <c r="O46" s="37" t="e">
        <f t="shared" si="0"/>
        <v>#REF!</v>
      </c>
      <c r="P46" s="37" t="e">
        <f t="shared" si="0"/>
        <v>#REF!</v>
      </c>
      <c r="Q46" s="37" t="e">
        <f t="shared" si="0"/>
        <v>#REF!</v>
      </c>
      <c r="R46" s="37" t="e">
        <f t="shared" si="0"/>
        <v>#REF!</v>
      </c>
      <c r="S46" s="37" t="e">
        <f t="shared" si="0"/>
        <v>#REF!</v>
      </c>
      <c r="T46" s="37" t="e">
        <f t="shared" si="0"/>
        <v>#REF!</v>
      </c>
      <c r="U46" s="37" t="e">
        <f t="shared" si="0"/>
        <v>#REF!</v>
      </c>
      <c r="V46" s="37" t="e">
        <f t="shared" si="0"/>
        <v>#REF!</v>
      </c>
      <c r="W46" s="37" t="e">
        <f t="shared" si="0"/>
        <v>#REF!</v>
      </c>
      <c r="X46" s="37" t="e">
        <f t="shared" si="0"/>
        <v>#REF!</v>
      </c>
      <c r="Y46" s="37">
        <f t="shared" si="0"/>
        <v>0</v>
      </c>
      <c r="Z46" s="37">
        <f t="shared" si="0"/>
        <v>0</v>
      </c>
      <c r="AA46" s="37" t="e">
        <f t="shared" si="0"/>
        <v>#REF!</v>
      </c>
      <c r="AB46" s="37" t="e">
        <f t="shared" si="0"/>
        <v>#REF!</v>
      </c>
      <c r="AC46" s="37" t="e">
        <f t="shared" si="0"/>
        <v>#REF!</v>
      </c>
      <c r="AD46" s="37" t="e">
        <f t="shared" si="0"/>
        <v>#REF!</v>
      </c>
      <c r="AE46" s="37" t="e">
        <f t="shared" si="0"/>
        <v>#REF!</v>
      </c>
      <c r="AF46" s="37" t="e">
        <f t="shared" si="0"/>
        <v>#REF!</v>
      </c>
    </row>
    <row r="47" spans="1:32" ht="15">
      <c r="A47" s="40"/>
      <c r="B47" s="41"/>
      <c r="C47" s="42"/>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row>
    <row r="49" spans="1:4" ht="15">
      <c r="A49" s="244" t="s">
        <v>108</v>
      </c>
      <c r="B49" s="245"/>
      <c r="C49" s="245"/>
      <c r="D49" s="245"/>
    </row>
    <row r="50" ht="15.75" customHeight="1">
      <c r="B50" s="34"/>
    </row>
    <row r="51" spans="1:3" ht="15">
      <c r="A51" s="232" t="s">
        <v>83</v>
      </c>
      <c r="B51" s="233"/>
      <c r="C51" s="233"/>
    </row>
    <row r="52" spans="1:4" ht="15">
      <c r="A52" s="244" t="s">
        <v>104</v>
      </c>
      <c r="B52" s="245"/>
      <c r="C52" s="245"/>
      <c r="D52" s="245"/>
    </row>
    <row r="53" spans="2:4" ht="15">
      <c r="B53" s="35"/>
      <c r="C53" s="35"/>
      <c r="D53" s="35"/>
    </row>
    <row r="54" spans="1:3" ht="15">
      <c r="A54" s="232"/>
      <c r="B54" s="233"/>
      <c r="C54" s="233"/>
    </row>
    <row r="55" spans="1:4" ht="15">
      <c r="A55" s="244"/>
      <c r="B55" s="245"/>
      <c r="C55" s="245"/>
      <c r="D55" s="245"/>
    </row>
  </sheetData>
  <sheetProtection/>
  <mergeCells count="38">
    <mergeCell ref="U7:U8"/>
    <mergeCell ref="G7:G8"/>
    <mergeCell ref="K7:K8"/>
    <mergeCell ref="L7:L8"/>
    <mergeCell ref="O7:O8"/>
    <mergeCell ref="X7:X8"/>
    <mergeCell ref="V7:V8"/>
    <mergeCell ref="W7:W8"/>
    <mergeCell ref="AA7:AA8"/>
    <mergeCell ref="AF7:AF8"/>
    <mergeCell ref="Y7:Y8"/>
    <mergeCell ref="A2:F2"/>
    <mergeCell ref="A5:A8"/>
    <mergeCell ref="B5:B8"/>
    <mergeCell ref="C5:C8"/>
    <mergeCell ref="D5:D8"/>
    <mergeCell ref="P7:P8"/>
    <mergeCell ref="Q7:Q8"/>
    <mergeCell ref="A55:D55"/>
    <mergeCell ref="A52:D52"/>
    <mergeCell ref="A49:D49"/>
    <mergeCell ref="A51:C51"/>
    <mergeCell ref="H7:H8"/>
    <mergeCell ref="AA5:AF6"/>
    <mergeCell ref="AD7:AD8"/>
    <mergeCell ref="AE7:AE8"/>
    <mergeCell ref="AC7:AC8"/>
    <mergeCell ref="AB7:AB8"/>
    <mergeCell ref="Z7:Z8"/>
    <mergeCell ref="M7:M8"/>
    <mergeCell ref="N7:N8"/>
    <mergeCell ref="A54:C54"/>
    <mergeCell ref="E5:E8"/>
    <mergeCell ref="F5:F8"/>
    <mergeCell ref="R7:R8"/>
    <mergeCell ref="S7:S8"/>
    <mergeCell ref="T7:T8"/>
    <mergeCell ref="G5:Y6"/>
  </mergeCells>
  <printOptions/>
  <pageMargins left="0.7086614173228347" right="0.31496062992125984" top="0.7480314960629921" bottom="0.7480314960629921" header="0.31496062992125984" footer="0.31496062992125984"/>
  <pageSetup horizontalDpi="180" verticalDpi="180" orientation="landscape" paperSize="9" scale="50" r:id="rId1"/>
</worksheet>
</file>

<file path=xl/worksheets/sheet3.xml><?xml version="1.0" encoding="utf-8"?>
<worksheet xmlns="http://schemas.openxmlformats.org/spreadsheetml/2006/main" xmlns:r="http://schemas.openxmlformats.org/officeDocument/2006/relationships">
  <dimension ref="A2:N32"/>
  <sheetViews>
    <sheetView zoomScalePageLayoutView="0" workbookViewId="0" topLeftCell="A15">
      <selection activeCell="A24" sqref="A24:G24"/>
    </sheetView>
  </sheetViews>
  <sheetFormatPr defaultColWidth="9.140625" defaultRowHeight="15"/>
  <cols>
    <col min="1" max="5" width="9.140625" style="54" customWidth="1"/>
    <col min="6" max="6" width="23.7109375" style="54" customWidth="1"/>
    <col min="7" max="7" width="7.28125" style="54" customWidth="1"/>
    <col min="8" max="8" width="15.140625" style="54" customWidth="1"/>
    <col min="9" max="9" width="2.8515625" style="54" customWidth="1"/>
    <col min="10" max="10" width="5.00390625" style="54" customWidth="1"/>
    <col min="11" max="11" width="3.00390625" style="54" customWidth="1"/>
    <col min="12" max="12" width="13.00390625" style="54" customWidth="1"/>
    <col min="13" max="13" width="9.140625" style="54" customWidth="1"/>
    <col min="14" max="14" width="16.57421875" style="54" customWidth="1"/>
    <col min="15" max="16384" width="9.140625" style="54" customWidth="1"/>
  </cols>
  <sheetData>
    <row r="1" ht="15"/>
    <row r="2" spans="1:8" ht="52.5" customHeight="1">
      <c r="A2" s="255" t="s">
        <v>190</v>
      </c>
      <c r="B2" s="256"/>
      <c r="C2" s="256"/>
      <c r="D2" s="256"/>
      <c r="E2" s="256"/>
      <c r="F2" s="256"/>
      <c r="G2" s="256"/>
      <c r="H2" s="256"/>
    </row>
    <row r="3" ht="15"/>
    <row r="4" spans="1:12" ht="15.75">
      <c r="A4" s="259" t="s">
        <v>207</v>
      </c>
      <c r="B4" s="259"/>
      <c r="C4" s="259"/>
      <c r="D4" s="259"/>
      <c r="E4" s="259"/>
      <c r="F4" s="259"/>
      <c r="G4" s="259"/>
      <c r="H4" s="259"/>
      <c r="I4" s="259"/>
      <c r="J4" s="259"/>
      <c r="K4" s="259"/>
      <c r="L4" s="259"/>
    </row>
    <row r="5" ht="15"/>
    <row r="6" spans="1:14" ht="16.5">
      <c r="A6" s="55"/>
      <c r="B6" s="55" t="s">
        <v>161</v>
      </c>
      <c r="C6" s="55"/>
      <c r="D6" s="55"/>
      <c r="E6" s="55"/>
      <c r="F6" s="55"/>
      <c r="G6" s="55"/>
      <c r="H6" s="56"/>
      <c r="I6" s="56"/>
      <c r="J6" s="56"/>
      <c r="K6" s="56"/>
      <c r="L6" s="56"/>
      <c r="M6" s="55"/>
      <c r="N6" s="55"/>
    </row>
    <row r="7" spans="1:14" ht="16.5">
      <c r="A7" s="55"/>
      <c r="B7" s="55" t="s">
        <v>221</v>
      </c>
      <c r="C7" s="55"/>
      <c r="D7" s="55"/>
      <c r="E7" s="55"/>
      <c r="F7" s="55"/>
      <c r="G7" s="55"/>
      <c r="H7" s="57" t="e">
        <f>H13/H9*100</f>
        <v>#REF!</v>
      </c>
      <c r="I7" s="56"/>
      <c r="J7" s="56"/>
      <c r="K7" s="56"/>
      <c r="L7" s="56"/>
      <c r="M7" s="55"/>
      <c r="N7" s="55"/>
    </row>
    <row r="8" spans="1:14" ht="15">
      <c r="A8" s="55"/>
      <c r="B8" s="55"/>
      <c r="C8" s="55"/>
      <c r="D8" s="55"/>
      <c r="E8" s="55"/>
      <c r="F8" s="55"/>
      <c r="G8" s="55"/>
      <c r="H8" s="56"/>
      <c r="I8" s="56"/>
      <c r="J8" s="56"/>
      <c r="K8" s="56"/>
      <c r="L8" s="56"/>
      <c r="M8" s="55"/>
      <c r="N8" s="55"/>
    </row>
    <row r="9" spans="1:14" ht="36" customHeight="1">
      <c r="A9" s="254" t="s">
        <v>162</v>
      </c>
      <c r="B9" s="254"/>
      <c r="C9" s="254"/>
      <c r="D9" s="254"/>
      <c r="E9" s="254"/>
      <c r="F9" s="254"/>
      <c r="G9" s="254"/>
      <c r="H9" s="57" t="e">
        <f>СПИСОК!#REF!</f>
        <v>#REF!</v>
      </c>
      <c r="I9" s="56"/>
      <c r="J9" s="56"/>
      <c r="K9" s="56"/>
      <c r="L9" s="56"/>
      <c r="M9" s="55"/>
      <c r="N9" s="55"/>
    </row>
    <row r="10" spans="1:14" ht="15">
      <c r="A10" s="55"/>
      <c r="B10" s="55"/>
      <c r="C10" s="55"/>
      <c r="D10" s="55"/>
      <c r="E10" s="55"/>
      <c r="F10" s="55"/>
      <c r="G10" s="55"/>
      <c r="H10" s="56"/>
      <c r="I10" s="56"/>
      <c r="J10" s="56"/>
      <c r="K10" s="56"/>
      <c r="L10" s="56"/>
      <c r="M10" s="55"/>
      <c r="N10" s="55"/>
    </row>
    <row r="11" spans="1:14" ht="15">
      <c r="A11" s="55"/>
      <c r="B11" s="55"/>
      <c r="C11" s="55"/>
      <c r="D11" s="55"/>
      <c r="E11" s="55"/>
      <c r="F11" s="55"/>
      <c r="G11" s="55"/>
      <c r="H11" s="56"/>
      <c r="I11" s="56"/>
      <c r="J11" s="56"/>
      <c r="K11" s="56"/>
      <c r="L11" s="56"/>
      <c r="M11" s="55"/>
      <c r="N11" s="55"/>
    </row>
    <row r="12" spans="1:14" ht="15">
      <c r="A12" s="55"/>
      <c r="B12" s="55"/>
      <c r="C12" s="55"/>
      <c r="D12" s="55"/>
      <c r="E12" s="55"/>
      <c r="F12" s="55"/>
      <c r="G12" s="55"/>
      <c r="H12" s="56"/>
      <c r="I12" s="56"/>
      <c r="J12" s="56"/>
      <c r="K12" s="56"/>
      <c r="L12" s="56"/>
      <c r="M12" s="55"/>
      <c r="N12" s="55"/>
    </row>
    <row r="13" spans="1:14" ht="15">
      <c r="A13" s="55" t="s">
        <v>163</v>
      </c>
      <c r="B13" s="55"/>
      <c r="C13" s="55"/>
      <c r="D13" s="55"/>
      <c r="E13" s="55"/>
      <c r="F13" s="55"/>
      <c r="G13" s="55"/>
      <c r="H13" s="56">
        <f>H18-H20-L22-L24</f>
        <v>333136.74583333335</v>
      </c>
      <c r="I13" s="56"/>
      <c r="J13" s="56"/>
      <c r="K13" s="56"/>
      <c r="L13" s="56"/>
      <c r="M13" s="55"/>
      <c r="N13" s="55"/>
    </row>
    <row r="14" spans="1:14" ht="15">
      <c r="A14" s="55"/>
      <c r="B14" s="55"/>
      <c r="C14" s="55"/>
      <c r="D14" s="55"/>
      <c r="E14" s="55"/>
      <c r="F14" s="55"/>
      <c r="G14" s="55"/>
      <c r="H14" s="56"/>
      <c r="I14" s="56"/>
      <c r="J14" s="56"/>
      <c r="K14" s="56"/>
      <c r="L14" s="56"/>
      <c r="M14" s="55"/>
      <c r="N14" s="55"/>
    </row>
    <row r="15" spans="1:14" ht="16.5">
      <c r="A15" s="260" t="s">
        <v>164</v>
      </c>
      <c r="B15" s="260"/>
      <c r="C15" s="260"/>
      <c r="D15" s="260"/>
      <c r="E15" s="260"/>
      <c r="F15" s="260"/>
      <c r="G15" s="55"/>
      <c r="H15" s="56"/>
      <c r="I15" s="56"/>
      <c r="J15" s="56"/>
      <c r="K15" s="56"/>
      <c r="L15" s="56"/>
      <c r="M15" s="55"/>
      <c r="N15" s="55"/>
    </row>
    <row r="16" spans="1:14" ht="16.5">
      <c r="A16" s="261" t="s">
        <v>222</v>
      </c>
      <c r="B16" s="261"/>
      <c r="C16" s="261"/>
      <c r="D16" s="261"/>
      <c r="E16" s="261"/>
      <c r="F16" s="261"/>
      <c r="G16" s="55"/>
      <c r="H16" s="56">
        <f>H18-H20-L22-L24</f>
        <v>333136.74583333335</v>
      </c>
      <c r="I16" s="56"/>
      <c r="J16" s="56"/>
      <c r="K16" s="56"/>
      <c r="L16" s="56"/>
      <c r="M16" s="55"/>
      <c r="N16" s="55"/>
    </row>
    <row r="17" spans="1:14" ht="15">
      <c r="A17" s="253" t="s">
        <v>165</v>
      </c>
      <c r="B17" s="253"/>
      <c r="C17" s="253"/>
      <c r="D17" s="253"/>
      <c r="E17" s="253"/>
      <c r="F17" s="253"/>
      <c r="G17" s="253"/>
      <c r="H17" s="56"/>
      <c r="I17" s="56"/>
      <c r="J17" s="56"/>
      <c r="K17" s="56"/>
      <c r="L17" s="56"/>
      <c r="M17" s="55"/>
      <c r="N17" s="55"/>
    </row>
    <row r="18" spans="1:14" ht="15">
      <c r="A18" s="253" t="s">
        <v>166</v>
      </c>
      <c r="B18" s="253"/>
      <c r="C18" s="253"/>
      <c r="D18" s="253"/>
      <c r="E18" s="253"/>
      <c r="F18" s="253"/>
      <c r="G18" s="253"/>
      <c r="H18" s="59">
        <f>24673341.2/12</f>
        <v>2056111.7666666666</v>
      </c>
      <c r="I18" s="56"/>
      <c r="J18" s="56"/>
      <c r="K18" s="56"/>
      <c r="L18" s="56"/>
      <c r="M18" s="55"/>
      <c r="N18" s="60"/>
    </row>
    <row r="19" spans="1:14" ht="15">
      <c r="A19" s="55"/>
      <c r="B19" s="55"/>
      <c r="C19" s="55"/>
      <c r="D19" s="55"/>
      <c r="E19" s="55"/>
      <c r="F19" s="55"/>
      <c r="G19" s="55"/>
      <c r="H19" s="56"/>
      <c r="I19" s="56"/>
      <c r="J19" s="56"/>
      <c r="K19" s="56"/>
      <c r="L19" s="56"/>
      <c r="M19" s="55"/>
      <c r="N19" s="55"/>
    </row>
    <row r="20" spans="1:14" ht="79.5" customHeight="1">
      <c r="A20" s="254" t="s">
        <v>167</v>
      </c>
      <c r="B20" s="254"/>
      <c r="C20" s="254"/>
      <c r="D20" s="254"/>
      <c r="E20" s="254"/>
      <c r="F20" s="254"/>
      <c r="G20" s="254"/>
      <c r="H20" s="57">
        <v>1101860.94</v>
      </c>
      <c r="I20" s="56"/>
      <c r="J20" s="56"/>
      <c r="K20" s="56"/>
      <c r="L20" s="56"/>
      <c r="M20" s="55"/>
      <c r="N20" s="60"/>
    </row>
    <row r="21" spans="1:14" ht="15">
      <c r="A21" s="55"/>
      <c r="B21" s="55"/>
      <c r="C21" s="55"/>
      <c r="D21" s="55"/>
      <c r="E21" s="55"/>
      <c r="F21" s="55"/>
      <c r="G21" s="55"/>
      <c r="H21" s="56"/>
      <c r="I21" s="56"/>
      <c r="J21" s="56"/>
      <c r="K21" s="56"/>
      <c r="L21" s="56"/>
      <c r="M21" s="55"/>
      <c r="N21" s="55"/>
    </row>
    <row r="22" spans="1:14" ht="48" customHeight="1">
      <c r="A22" s="254" t="s">
        <v>168</v>
      </c>
      <c r="B22" s="254"/>
      <c r="C22" s="254"/>
      <c r="D22" s="254"/>
      <c r="E22" s="254"/>
      <c r="F22" s="254"/>
      <c r="G22" s="254"/>
      <c r="H22" s="56">
        <f>H18</f>
        <v>2056111.7666666666</v>
      </c>
      <c r="I22" s="56" t="s">
        <v>169</v>
      </c>
      <c r="J22" s="56">
        <v>0.25</v>
      </c>
      <c r="K22" s="56" t="s">
        <v>170</v>
      </c>
      <c r="L22" s="56">
        <f>H22*J22</f>
        <v>514027.94166666665</v>
      </c>
      <c r="M22" s="55"/>
      <c r="N22" s="60"/>
    </row>
    <row r="23" spans="1:14" ht="15">
      <c r="A23" s="55"/>
      <c r="B23" s="55"/>
      <c r="C23" s="55"/>
      <c r="D23" s="55"/>
      <c r="E23" s="55"/>
      <c r="F23" s="55"/>
      <c r="G23" s="55"/>
      <c r="H23" s="56"/>
      <c r="I23" s="56"/>
      <c r="J23" s="56"/>
      <c r="K23" s="56"/>
      <c r="L23" s="56"/>
      <c r="M23" s="55"/>
      <c r="N23" s="55"/>
    </row>
    <row r="24" spans="1:14" ht="63.75" customHeight="1">
      <c r="A24" s="254" t="s">
        <v>171</v>
      </c>
      <c r="B24" s="254"/>
      <c r="C24" s="254"/>
      <c r="D24" s="254"/>
      <c r="E24" s="254"/>
      <c r="F24" s="254"/>
      <c r="G24" s="254"/>
      <c r="H24" s="57">
        <f>'Qотп.'!K18/12</f>
        <v>107086.13916666666</v>
      </c>
      <c r="I24" s="61" t="s">
        <v>169</v>
      </c>
      <c r="J24" s="61">
        <v>0</v>
      </c>
      <c r="K24" s="62" t="s">
        <v>170</v>
      </c>
      <c r="L24" s="61">
        <f>H24*J24+H24</f>
        <v>107086.13916666666</v>
      </c>
      <c r="M24" s="63"/>
      <c r="N24" s="64"/>
    </row>
    <row r="25" spans="1:14" ht="15">
      <c r="A25" s="58"/>
      <c r="B25" s="58"/>
      <c r="C25" s="58"/>
      <c r="D25" s="58"/>
      <c r="E25" s="58"/>
      <c r="F25" s="58"/>
      <c r="G25" s="58"/>
      <c r="H25" s="62"/>
      <c r="I25" s="61"/>
      <c r="J25" s="61"/>
      <c r="K25" s="62"/>
      <c r="L25" s="61"/>
      <c r="M25" s="63"/>
      <c r="N25" s="64"/>
    </row>
    <row r="26" ht="15"/>
    <row r="27" spans="1:9" ht="47.25" customHeight="1">
      <c r="A27" s="257" t="s">
        <v>223</v>
      </c>
      <c r="B27" s="258"/>
      <c r="C27" s="258"/>
      <c r="D27" s="258"/>
      <c r="E27" s="258"/>
      <c r="F27" s="258"/>
      <c r="G27" s="258"/>
      <c r="H27" s="258"/>
      <c r="I27" s="70"/>
    </row>
    <row r="28" spans="1:9" ht="15.75">
      <c r="A28" s="65"/>
      <c r="B28" s="66"/>
      <c r="C28" s="67"/>
      <c r="D28" s="68"/>
      <c r="E28" s="69"/>
      <c r="F28" s="69"/>
      <c r="G28" s="65"/>
      <c r="H28" s="65"/>
      <c r="I28" s="70"/>
    </row>
    <row r="29" spans="1:9" ht="15.75">
      <c r="A29" s="65"/>
      <c r="B29" s="66"/>
      <c r="C29" s="67"/>
      <c r="D29" s="68"/>
      <c r="E29" s="69"/>
      <c r="F29" s="69"/>
      <c r="G29" s="65"/>
      <c r="H29" s="65"/>
      <c r="I29" s="70"/>
    </row>
    <row r="30" spans="1:9" ht="15.75">
      <c r="A30" s="65"/>
      <c r="B30" s="66"/>
      <c r="C30" s="67"/>
      <c r="D30" s="68"/>
      <c r="E30" s="69"/>
      <c r="F30" s="69"/>
      <c r="G30" s="65"/>
      <c r="H30" s="65"/>
      <c r="I30" s="70"/>
    </row>
    <row r="31" spans="1:6" ht="15">
      <c r="A31" s="54" t="s">
        <v>172</v>
      </c>
      <c r="F31" s="54" t="s">
        <v>173</v>
      </c>
    </row>
    <row r="32" ht="15">
      <c r="H32" s="71"/>
    </row>
  </sheetData>
  <sheetProtection/>
  <mergeCells count="11">
    <mergeCell ref="A17:G17"/>
    <mergeCell ref="A18:G18"/>
    <mergeCell ref="A20:G20"/>
    <mergeCell ref="A22:G22"/>
    <mergeCell ref="A24:G24"/>
    <mergeCell ref="A2:H2"/>
    <mergeCell ref="A27:H27"/>
    <mergeCell ref="A4:L4"/>
    <mergeCell ref="A9:G9"/>
    <mergeCell ref="A15:F15"/>
    <mergeCell ref="A16:F16"/>
  </mergeCells>
  <printOptions/>
  <pageMargins left="0.7086614173228347" right="0.7086614173228347" top="0.7480314960629921" bottom="0.7480314960629921" header="0.31496062992125984" footer="0.31496062992125984"/>
  <pageSetup horizontalDpi="180" verticalDpi="18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2:M26"/>
  <sheetViews>
    <sheetView view="pageBreakPreview" zoomScaleSheetLayoutView="100" zoomScalePageLayoutView="0" workbookViewId="0" topLeftCell="A2">
      <selection activeCell="B20" sqref="B20"/>
    </sheetView>
  </sheetViews>
  <sheetFormatPr defaultColWidth="9.140625" defaultRowHeight="15"/>
  <cols>
    <col min="1" max="1" width="8.8515625" style="0" customWidth="1"/>
    <col min="2" max="3" width="14.28125" style="0" customWidth="1"/>
    <col min="4" max="4" width="16.421875" style="0" customWidth="1"/>
    <col min="5" max="5" width="16.57421875" style="0" hidden="1" customWidth="1"/>
    <col min="6" max="6" width="17.57421875" style="0" hidden="1" customWidth="1"/>
    <col min="7" max="8" width="17.57421875" style="0" customWidth="1"/>
    <col min="9" max="9" width="27.421875" style="0" customWidth="1"/>
    <col min="10" max="10" width="15.00390625" style="0" customWidth="1"/>
    <col min="11" max="11" width="14.8515625" style="0" customWidth="1"/>
  </cols>
  <sheetData>
    <row r="2" spans="1:10" ht="15">
      <c r="A2" s="86" t="s">
        <v>192</v>
      </c>
      <c r="B2" s="86"/>
      <c r="C2" s="86"/>
      <c r="D2" s="86"/>
      <c r="E2" s="86"/>
      <c r="F2" s="86"/>
      <c r="G2" s="86"/>
      <c r="H2" s="86"/>
      <c r="I2" s="86"/>
      <c r="J2" s="84"/>
    </row>
    <row r="3" spans="1:13" ht="51.75" customHeight="1">
      <c r="A3" s="262" t="s">
        <v>188</v>
      </c>
      <c r="B3" s="262"/>
      <c r="C3" s="262"/>
      <c r="D3" s="262"/>
      <c r="E3" s="262"/>
      <c r="F3" s="262"/>
      <c r="G3" s="262"/>
      <c r="H3" s="262"/>
      <c r="I3" s="262"/>
      <c r="J3" s="85"/>
      <c r="K3" s="72"/>
      <c r="L3" s="72"/>
      <c r="M3" s="72"/>
    </row>
    <row r="4" spans="6:7" ht="15">
      <c r="F4" s="72"/>
      <c r="G4" s="72"/>
    </row>
    <row r="5" spans="1:11" ht="75" customHeight="1">
      <c r="A5" s="51" t="s">
        <v>174</v>
      </c>
      <c r="B5" s="45" t="s">
        <v>175</v>
      </c>
      <c r="C5" s="45" t="s">
        <v>182</v>
      </c>
      <c r="D5" s="45" t="s">
        <v>183</v>
      </c>
      <c r="E5" s="45" t="s">
        <v>176</v>
      </c>
      <c r="F5" s="45" t="s">
        <v>177</v>
      </c>
      <c r="G5" s="45" t="s">
        <v>178</v>
      </c>
      <c r="H5" s="45" t="s">
        <v>179</v>
      </c>
      <c r="I5" s="45" t="s">
        <v>180</v>
      </c>
      <c r="J5" s="45" t="s">
        <v>189</v>
      </c>
      <c r="K5" s="45" t="s">
        <v>181</v>
      </c>
    </row>
    <row r="6" spans="1:11" ht="17.25" customHeight="1">
      <c r="A6" s="83">
        <v>41640</v>
      </c>
      <c r="B6" s="44">
        <v>14489.51</v>
      </c>
      <c r="C6" s="44"/>
      <c r="D6" s="44">
        <f>29315.36+3753.64</f>
        <v>33069</v>
      </c>
      <c r="E6" s="44"/>
      <c r="F6" s="44"/>
      <c r="G6" s="44"/>
      <c r="H6" s="44">
        <v>12762.87</v>
      </c>
      <c r="I6" s="44">
        <v>74061.71</v>
      </c>
      <c r="J6" s="44"/>
      <c r="K6" s="44">
        <f>SUM(B6:J6)</f>
        <v>134383.09000000003</v>
      </c>
    </row>
    <row r="7" spans="1:11" ht="16.5" customHeight="1">
      <c r="A7" s="83">
        <v>41671</v>
      </c>
      <c r="B7" s="44">
        <v>1546.86</v>
      </c>
      <c r="C7" s="44"/>
      <c r="D7" s="44">
        <f>18806.08+667.89</f>
        <v>19473.97</v>
      </c>
      <c r="E7" s="44"/>
      <c r="F7" s="44"/>
      <c r="G7" s="44"/>
      <c r="H7" s="44">
        <v>12910.38</v>
      </c>
      <c r="I7" s="44">
        <v>36983.98</v>
      </c>
      <c r="J7" s="44"/>
      <c r="K7" s="44">
        <f aca="true" t="shared" si="0" ref="K7:K17">SUM(B7:J7)</f>
        <v>70915.19</v>
      </c>
    </row>
    <row r="8" spans="1:11" ht="16.5" customHeight="1">
      <c r="A8" s="83">
        <v>41699</v>
      </c>
      <c r="B8" s="44">
        <v>537.46</v>
      </c>
      <c r="C8" s="44">
        <v>14298.11</v>
      </c>
      <c r="D8" s="44"/>
      <c r="E8" s="44"/>
      <c r="F8" s="44"/>
      <c r="G8" s="44"/>
      <c r="H8" s="44">
        <v>27612.33</v>
      </c>
      <c r="I8" s="44">
        <v>3158.58</v>
      </c>
      <c r="J8" s="44"/>
      <c r="K8" s="44">
        <f t="shared" si="0"/>
        <v>45606.48</v>
      </c>
    </row>
    <row r="9" spans="1:11" ht="16.5" customHeight="1">
      <c r="A9" s="83">
        <v>41730</v>
      </c>
      <c r="B9" s="44"/>
      <c r="C9" s="44"/>
      <c r="D9" s="44">
        <f>13274.88+39671.2</f>
        <v>52946.079999999994</v>
      </c>
      <c r="E9" s="44"/>
      <c r="F9" s="44"/>
      <c r="G9" s="44"/>
      <c r="H9" s="44"/>
      <c r="I9" s="44">
        <v>211868.76</v>
      </c>
      <c r="J9" s="44"/>
      <c r="K9" s="44">
        <f t="shared" si="0"/>
        <v>264814.84</v>
      </c>
    </row>
    <row r="10" spans="1:11" ht="16.5" customHeight="1">
      <c r="A10" s="83">
        <v>41760</v>
      </c>
      <c r="B10" s="44">
        <v>3120.29</v>
      </c>
      <c r="C10" s="44"/>
      <c r="D10" s="44">
        <v>16239.59</v>
      </c>
      <c r="E10" s="44"/>
      <c r="F10" s="44"/>
      <c r="G10" s="44">
        <v>244063.29</v>
      </c>
      <c r="H10" s="44">
        <v>4560</v>
      </c>
      <c r="I10" s="44"/>
      <c r="J10" s="44"/>
      <c r="K10" s="44">
        <f t="shared" si="0"/>
        <v>267983.17</v>
      </c>
    </row>
    <row r="11" spans="1:11" ht="16.5" customHeight="1">
      <c r="A11" s="83">
        <v>41791</v>
      </c>
      <c r="B11" s="44">
        <v>323.76</v>
      </c>
      <c r="C11" s="44">
        <v>2079.21</v>
      </c>
      <c r="D11" s="44"/>
      <c r="E11" s="44"/>
      <c r="F11" s="44"/>
      <c r="G11" s="44"/>
      <c r="H11" s="44">
        <v>8405.85</v>
      </c>
      <c r="I11" s="44"/>
      <c r="J11" s="44"/>
      <c r="K11" s="44">
        <f t="shared" si="0"/>
        <v>10808.82</v>
      </c>
    </row>
    <row r="12" spans="1:11" ht="16.5" customHeight="1">
      <c r="A12" s="83">
        <v>41821</v>
      </c>
      <c r="B12" s="44"/>
      <c r="C12" s="44"/>
      <c r="D12" s="44"/>
      <c r="E12" s="44"/>
      <c r="F12" s="44"/>
      <c r="G12" s="44"/>
      <c r="H12" s="44">
        <v>1498.68</v>
      </c>
      <c r="I12" s="44"/>
      <c r="J12" s="44"/>
      <c r="K12" s="44">
        <f t="shared" si="0"/>
        <v>1498.68</v>
      </c>
    </row>
    <row r="13" spans="1:11" ht="16.5" customHeight="1">
      <c r="A13" s="83">
        <v>41852</v>
      </c>
      <c r="B13" s="44"/>
      <c r="C13" s="44"/>
      <c r="D13" s="44"/>
      <c r="E13" s="44"/>
      <c r="F13" s="44"/>
      <c r="G13" s="44"/>
      <c r="H13" s="44">
        <v>2967.33</v>
      </c>
      <c r="I13" s="44"/>
      <c r="J13" s="44"/>
      <c r="K13" s="44">
        <f t="shared" si="0"/>
        <v>2967.33</v>
      </c>
    </row>
    <row r="14" spans="1:11" ht="16.5" customHeight="1">
      <c r="A14" s="83">
        <v>41883</v>
      </c>
      <c r="B14" s="44"/>
      <c r="C14" s="44"/>
      <c r="D14" s="44">
        <f>15045.27+3699</f>
        <v>18744.27</v>
      </c>
      <c r="E14" s="44"/>
      <c r="F14" s="44"/>
      <c r="G14" s="44"/>
      <c r="H14" s="44">
        <v>6465.6</v>
      </c>
      <c r="I14" s="44">
        <v>68523.3</v>
      </c>
      <c r="J14" s="44">
        <v>3000</v>
      </c>
      <c r="K14" s="44">
        <f t="shared" si="0"/>
        <v>96733.17000000001</v>
      </c>
    </row>
    <row r="15" spans="1:11" ht="16.5" customHeight="1">
      <c r="A15" s="83">
        <v>41913</v>
      </c>
      <c r="B15" s="44"/>
      <c r="C15" s="44"/>
      <c r="D15" s="44">
        <f>21791.7+1874.34</f>
        <v>23666.04</v>
      </c>
      <c r="E15" s="44"/>
      <c r="F15" s="44"/>
      <c r="G15" s="44"/>
      <c r="H15" s="44">
        <v>7463.76</v>
      </c>
      <c r="I15" s="44">
        <v>120922.09</v>
      </c>
      <c r="J15" s="44"/>
      <c r="K15" s="44">
        <f t="shared" si="0"/>
        <v>152051.89</v>
      </c>
    </row>
    <row r="16" spans="1:11" ht="16.5" customHeight="1">
      <c r="A16" s="83">
        <v>41944</v>
      </c>
      <c r="B16" s="44">
        <v>1915.33</v>
      </c>
      <c r="C16" s="44"/>
      <c r="D16" s="44">
        <f>21118.2+1441.35</f>
        <v>22559.55</v>
      </c>
      <c r="E16" s="44"/>
      <c r="F16" s="44"/>
      <c r="G16" s="44">
        <v>22086.56</v>
      </c>
      <c r="H16" s="44">
        <v>12015.93</v>
      </c>
      <c r="I16" s="44">
        <v>75653.46</v>
      </c>
      <c r="J16" s="44"/>
      <c r="K16" s="44">
        <f t="shared" si="0"/>
        <v>134230.83000000002</v>
      </c>
    </row>
    <row r="17" spans="1:11" ht="15">
      <c r="A17" s="83">
        <v>41974</v>
      </c>
      <c r="B17" s="73">
        <v>298.49</v>
      </c>
      <c r="C17" s="73">
        <v>2292.03</v>
      </c>
      <c r="D17" s="73">
        <f>36524.1</f>
        <v>36524.1</v>
      </c>
      <c r="E17" s="73"/>
      <c r="F17" s="73"/>
      <c r="G17" s="73">
        <v>2046.72</v>
      </c>
      <c r="H17" s="73">
        <v>7371</v>
      </c>
      <c r="I17" s="73">
        <v>54507.84</v>
      </c>
      <c r="J17" s="73"/>
      <c r="K17" s="44">
        <f t="shared" si="0"/>
        <v>103040.18</v>
      </c>
    </row>
    <row r="18" spans="1:11" ht="15">
      <c r="A18" s="74" t="s">
        <v>4</v>
      </c>
      <c r="B18" s="77">
        <f>SUM(B6:B17)</f>
        <v>22231.7</v>
      </c>
      <c r="C18" s="77">
        <f aca="true" t="shared" si="1" ref="C18:K18">SUM(C6:C17)</f>
        <v>18669.35</v>
      </c>
      <c r="D18" s="77">
        <f t="shared" si="1"/>
        <v>223222.59999999998</v>
      </c>
      <c r="E18" s="77">
        <f t="shared" si="1"/>
        <v>0</v>
      </c>
      <c r="F18" s="77">
        <f t="shared" si="1"/>
        <v>0</v>
      </c>
      <c r="G18" s="77">
        <f t="shared" si="1"/>
        <v>268196.57</v>
      </c>
      <c r="H18" s="77">
        <f t="shared" si="1"/>
        <v>104033.73000000001</v>
      </c>
      <c r="I18" s="77">
        <f t="shared" si="1"/>
        <v>645679.72</v>
      </c>
      <c r="J18" s="77">
        <f t="shared" si="1"/>
        <v>3000</v>
      </c>
      <c r="K18" s="77">
        <f t="shared" si="1"/>
        <v>1285033.67</v>
      </c>
    </row>
    <row r="20" ht="15">
      <c r="B20" t="s">
        <v>191</v>
      </c>
    </row>
    <row r="22" spans="2:8" ht="15">
      <c r="B22" t="s">
        <v>172</v>
      </c>
      <c r="E22" s="75"/>
      <c r="F22" s="75"/>
      <c r="G22" s="76"/>
      <c r="H22" t="s">
        <v>173</v>
      </c>
    </row>
    <row r="26" ht="15">
      <c r="E26" t="s">
        <v>172</v>
      </c>
    </row>
  </sheetData>
  <sheetProtection/>
  <mergeCells count="1">
    <mergeCell ref="A3:I3"/>
  </mergeCells>
  <printOptions/>
  <pageMargins left="0.7086614173228347" right="0.7086614173228347" top="0.7480314960629921" bottom="0.7480314960629921" header="0.31496062992125984"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2011-09-06T02:22:40Z</cp:lastPrinted>
  <dcterms:created xsi:type="dcterms:W3CDTF">2006-09-28T05:33:49Z</dcterms:created>
  <dcterms:modified xsi:type="dcterms:W3CDTF">2015-09-17T09:56:15Z</dcterms:modified>
  <cp:category/>
  <cp:version/>
  <cp:contentType/>
  <cp:contentStatus/>
</cp:coreProperties>
</file>